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CIM\100HPAIO\"/>
    </mc:Choice>
  </mc:AlternateContent>
  <xr:revisionPtr revIDLastSave="0" documentId="13_ncr:1_{A64A731A-C5FA-4B2D-AC4E-C19C6E88AE8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180521" sheetId="45" r:id="rId1"/>
    <sheet name="Ark9" sheetId="44" r:id="rId2"/>
    <sheet name="Ark1" sheetId="23" r:id="rId3"/>
    <sheet name="Ark2" sheetId="38" r:id="rId4"/>
    <sheet name="Ark3" sheetId="39" r:id="rId5"/>
    <sheet name="Ark4" sheetId="40" r:id="rId6"/>
    <sheet name="Ark5" sheetId="41" r:id="rId7"/>
    <sheet name="Ark8" sheetId="43" r:id="rId8"/>
    <sheet name="Ark7" sheetId="42" r:id="rId9"/>
    <sheet name="Ark6" sheetId="3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45" l="1"/>
  <c r="N28" i="45"/>
  <c r="M28" i="45"/>
  <c r="J28" i="45"/>
  <c r="K28" i="45" s="1"/>
  <c r="G28" i="45"/>
  <c r="L28" i="45" s="1"/>
  <c r="O27" i="45"/>
  <c r="J27" i="45"/>
  <c r="K27" i="45" s="1"/>
  <c r="G27" i="45"/>
  <c r="O22" i="45"/>
  <c r="J22" i="45"/>
  <c r="K22" i="45" s="1"/>
  <c r="G22" i="45"/>
  <c r="J21" i="45"/>
  <c r="K21" i="45" s="1"/>
  <c r="G21" i="45"/>
  <c r="N20" i="45"/>
  <c r="M20" i="45"/>
  <c r="K20" i="45"/>
  <c r="G20" i="45"/>
  <c r="L20" i="45" s="1"/>
  <c r="J19" i="45"/>
  <c r="K19" i="45" s="1"/>
  <c r="G19" i="45"/>
  <c r="N18" i="45"/>
  <c r="M18" i="45"/>
  <c r="J18" i="45"/>
  <c r="K18" i="45" s="1"/>
  <c r="G18" i="45"/>
  <c r="L18" i="45" s="1"/>
  <c r="O17" i="45"/>
  <c r="J17" i="45"/>
  <c r="K17" i="45" s="1"/>
  <c r="G17" i="45"/>
  <c r="O16" i="45"/>
  <c r="J16" i="45"/>
  <c r="K16" i="45" s="1"/>
  <c r="G16" i="45"/>
  <c r="O15" i="45"/>
  <c r="J15" i="45"/>
  <c r="K15" i="45" s="1"/>
  <c r="G15" i="45"/>
  <c r="O14" i="45"/>
  <c r="J14" i="45"/>
  <c r="K14" i="45" s="1"/>
  <c r="G14" i="45"/>
  <c r="O13" i="45"/>
  <c r="J13" i="45"/>
  <c r="K13" i="45" s="1"/>
  <c r="G13" i="45"/>
  <c r="O12" i="45"/>
  <c r="J12" i="45"/>
  <c r="K12" i="45" s="1"/>
  <c r="G12" i="45"/>
  <c r="O11" i="45"/>
  <c r="N11" i="45"/>
  <c r="M11" i="45"/>
  <c r="J11" i="45"/>
  <c r="K11" i="45" s="1"/>
  <c r="G11" i="45"/>
  <c r="L11" i="45" s="1"/>
  <c r="O10" i="45"/>
  <c r="N10" i="45"/>
  <c r="M10" i="45"/>
  <c r="J10" i="45"/>
  <c r="K10" i="45" s="1"/>
  <c r="G10" i="45"/>
  <c r="L10" i="45" s="1"/>
  <c r="O9" i="45"/>
  <c r="J9" i="45"/>
  <c r="K9" i="45" s="1"/>
  <c r="G9" i="45"/>
  <c r="O8" i="45"/>
  <c r="N8" i="45"/>
  <c r="M8" i="45"/>
  <c r="J8" i="45"/>
  <c r="K8" i="45" s="1"/>
  <c r="G8" i="45"/>
  <c r="L8" i="45" s="1"/>
  <c r="J7" i="45"/>
  <c r="K7" i="45" s="1"/>
  <c r="G7" i="45"/>
  <c r="K4" i="45" l="1"/>
  <c r="L12" i="45" s="1"/>
  <c r="L17" i="45"/>
  <c r="L13" i="45" l="1"/>
  <c r="L27" i="45"/>
  <c r="M27" i="45"/>
  <c r="N27" i="45"/>
  <c r="L21" i="45"/>
  <c r="L15" i="45"/>
  <c r="L19" i="45"/>
  <c r="L9" i="45"/>
  <c r="L16" i="45"/>
  <c r="L22" i="45"/>
  <c r="L7" i="45"/>
  <c r="L14" i="45"/>
  <c r="M17" i="45"/>
  <c r="N17" i="45"/>
  <c r="N13" i="45" l="1"/>
  <c r="M13" i="45"/>
  <c r="N16" i="45"/>
  <c r="M16" i="45"/>
  <c r="N19" i="45"/>
  <c r="M15" i="45"/>
  <c r="M12" i="45"/>
  <c r="N7" i="45"/>
  <c r="M19" i="45"/>
  <c r="N21" i="45"/>
  <c r="M7" i="45"/>
  <c r="N12" i="45"/>
  <c r="M14" i="45"/>
  <c r="M22" i="45"/>
  <c r="N9" i="45"/>
  <c r="N22" i="45"/>
  <c r="N14" i="45"/>
  <c r="M21" i="45"/>
  <c r="N15" i="45"/>
  <c r="M9" i="45"/>
</calcChain>
</file>

<file path=xl/sharedStrings.xml><?xml version="1.0" encoding="utf-8"?>
<sst xmlns="http://schemas.openxmlformats.org/spreadsheetml/2006/main" count="127" uniqueCount="80">
  <si>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</si>
  <si>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</si>
  <si>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</si>
  <si>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</si>
  <si>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</si>
  <si>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</si>
  <si>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</si>
  <si>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</si>
  <si>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</si>
  <si>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</si>
  <si>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</si>
  <si>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</si>
  <si>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</si>
  <si>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</si>
  <si>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</si>
  <si>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</si>
  <si>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Starttid</t>
  </si>
  <si>
    <t>Bådtype</t>
  </si>
  <si>
    <t>Klub</t>
  </si>
  <si>
    <t>FS</t>
  </si>
  <si>
    <t>SB</t>
  </si>
  <si>
    <t>Cirkel</t>
  </si>
  <si>
    <t>Let</t>
  </si>
  <si>
    <t>Vind</t>
  </si>
  <si>
    <t>Bane</t>
  </si>
  <si>
    <t>Mellem</t>
  </si>
  <si>
    <t>Hård</t>
  </si>
  <si>
    <t>Dato:</t>
  </si>
  <si>
    <t>Referencemål:</t>
  </si>
  <si>
    <t>Sømil:</t>
  </si>
  <si>
    <t>Vindbane:</t>
  </si>
  <si>
    <t>Spækhugger</t>
  </si>
  <si>
    <t>L 23</t>
  </si>
  <si>
    <t>Ingeborg</t>
  </si>
  <si>
    <t>Strib sejlklub</t>
  </si>
  <si>
    <t>Dagmar</t>
  </si>
  <si>
    <t>Rip</t>
  </si>
  <si>
    <t>Rap</t>
  </si>
  <si>
    <t>Rup</t>
  </si>
  <si>
    <t>X 79</t>
  </si>
  <si>
    <t>Torben Lorenzen</t>
  </si>
  <si>
    <t>Peter Vind Larsen</t>
  </si>
  <si>
    <t>Peter Lund Lorentsen</t>
  </si>
  <si>
    <t>Start nr 1</t>
  </si>
  <si>
    <t>Start nr 2</t>
  </si>
  <si>
    <t>Xeppo</t>
  </si>
  <si>
    <t>X-Mamse</t>
  </si>
  <si>
    <t>Uden spiler</t>
  </si>
  <si>
    <t>overalt</t>
  </si>
  <si>
    <t>plac.i løb</t>
  </si>
  <si>
    <t>Bemærkning</t>
  </si>
  <si>
    <t>Indtast kun Måltid</t>
  </si>
  <si>
    <t>Snehvide</t>
  </si>
  <si>
    <t>B&amp;B</t>
  </si>
  <si>
    <t>Tom Brinkman</t>
  </si>
  <si>
    <t>Ylva</t>
  </si>
  <si>
    <t>Torben Petersen</t>
  </si>
  <si>
    <t>Giraffen</t>
  </si>
  <si>
    <t>Findes automatisk</t>
  </si>
  <si>
    <t>Husk at vælge vindbane nr.</t>
  </si>
  <si>
    <t>Banner 28</t>
  </si>
  <si>
    <t>Morten Tauchi</t>
  </si>
  <si>
    <t>Vitalius</t>
  </si>
  <si>
    <t>NN</t>
  </si>
  <si>
    <t>Per  Stub Olsen</t>
  </si>
  <si>
    <t>Christian Saaby Simonsen</t>
  </si>
  <si>
    <t>Bent de Jong</t>
  </si>
  <si>
    <t>Maxi 909</t>
  </si>
  <si>
    <t>Havheksen</t>
  </si>
  <si>
    <t>Beason 31</t>
  </si>
  <si>
    <t>Lars Lauridsen</t>
  </si>
  <si>
    <t>Rataxes</t>
  </si>
  <si>
    <t>Alvin Anker Bang</t>
  </si>
  <si>
    <t>Express</t>
  </si>
  <si>
    <t>Fredericia og Strib Bådeklubs tirsdagssejlads 2021</t>
  </si>
  <si>
    <t>H båd</t>
  </si>
  <si>
    <t>Kurt Jepsen</t>
  </si>
  <si>
    <t>Erik Schibsbye</t>
  </si>
  <si>
    <t>HR 352</t>
  </si>
  <si>
    <t>Esmeralda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</si>
</sst>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1" fontId="5" fillId="2" borderId="0" xfId="0" applyNumberFormat="1" applyFont="1" applyFill="1"/>
    <xf numFmtId="0" fontId="0" fillId="3" borderId="0" xfId="0" applyFill="1" applyBorder="1"/>
    <xf numFmtId="168" fontId="0" fillId="3" borderId="0" xfId="0" applyNumberFormat="1" applyFill="1" applyBorder="1"/>
    <xf numFmtId="0" fontId="5" fillId="3" borderId="0" xfId="0" applyFont="1" applyFill="1"/>
    <xf numFmtId="0" fontId="0" fillId="3" borderId="0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3" borderId="0" xfId="3" applyFill="1" applyBorder="1" applyAlignment="1">
      <alignment horizontal="left" vertical="center"/>
    </xf>
    <xf numFmtId="0" fontId="0" fillId="0" borderId="0" xfId="0" applyFill="1"/>
    <xf numFmtId="21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/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8" fontId="0" fillId="0" borderId="2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168" fontId="0" fillId="0" borderId="9" xfId="0" applyNumberFormat="1" applyFill="1" applyBorder="1"/>
    <xf numFmtId="0" fontId="0" fillId="0" borderId="0" xfId="0" applyNumberFormat="1" applyFill="1" applyBorder="1"/>
    <xf numFmtId="21" fontId="0" fillId="0" borderId="9" xfId="0" applyNumberFormat="1" applyFill="1" applyBorder="1" applyAlignment="1">
      <alignment horizontal="center" vertical="center"/>
    </xf>
    <xf numFmtId="168" fontId="0" fillId="0" borderId="12" xfId="0" applyNumberFormat="1" applyFill="1" applyBorder="1"/>
    <xf numFmtId="168" fontId="0" fillId="0" borderId="7" xfId="0" applyNumberForma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">
    <cellStyle name="Advarselstekst" xfId="3" builtinId="11"/>
    <cellStyle name="Euro" xfId="2" xr:uid="{00000000-0005-0000-0000-000002000000}"/>
    <cellStyle name="Komma" xfId="1" builtinId="3"/>
    <cellStyle name="Normal" xfId="0" builtinId="0"/>
  </cellStyles>
  <dxfs count="4"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id="{633EAE84-AC0F-4072-964F-D0C45FD01F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id="{DE3F07CC-7B04-4348-9214-BC76D485C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79"/>
  <sheetViews>
    <sheetView showZeros="0" tabSelected="1" topLeftCell="F1" zoomScaleNormal="100" workbookViewId="0">
      <selection activeCell="S37" sqref="S37"/>
    </sheetView>
  </sheetViews>
  <sheetFormatPr defaultRowHeight="12.75" x14ac:dyDescent="0.2"/>
  <cols>
    <col min="1" max="1" width="3.42578125" customWidth="1"/>
    <col min="2" max="2" width="8.5703125" style="27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7" customWidth="1"/>
    <col min="8" max="8" width="12.140625" style="27" customWidth="1"/>
    <col min="9" max="9" width="15.140625" style="27" customWidth="1"/>
    <col min="10" max="10" width="15.42578125" style="27" customWidth="1"/>
    <col min="11" max="11" width="9.5703125" style="27" bestFit="1" customWidth="1"/>
    <col min="12" max="12" width="12.5703125" style="27" bestFit="1" customWidth="1"/>
    <col min="13" max="13" width="8.42578125" style="27" customWidth="1"/>
    <col min="14" max="14" width="8.28515625" style="27" customWidth="1"/>
    <col min="15" max="15" width="12.5703125" customWidth="1"/>
    <col min="23" max="23" width="12.7109375" style="27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 x14ac:dyDescent="0.2">
      <c r="A1" s="91" t="s">
        <v>74</v>
      </c>
      <c r="B1" s="92"/>
      <c r="C1" s="92"/>
      <c r="D1" s="92"/>
      <c r="E1" s="92"/>
      <c r="F1" s="92"/>
      <c r="G1" s="92"/>
      <c r="H1" s="92"/>
      <c r="I1" s="26"/>
      <c r="J1" s="26"/>
      <c r="K1" s="26"/>
      <c r="L1" s="41"/>
      <c r="M1" s="26"/>
      <c r="N1" s="26"/>
      <c r="O1" s="2"/>
      <c r="P1" s="7"/>
      <c r="Q1" s="7"/>
      <c r="R1" s="7"/>
      <c r="S1" s="7"/>
      <c r="T1" s="7"/>
      <c r="U1" s="7"/>
      <c r="V1" s="7"/>
      <c r="W1" s="26"/>
      <c r="X1" s="2"/>
      <c r="Y1" s="2"/>
      <c r="Z1" s="2"/>
      <c r="AA1" s="2"/>
      <c r="AB1" s="2"/>
    </row>
    <row r="2" spans="1:16383" ht="23.25" customHeight="1" x14ac:dyDescent="0.2">
      <c r="A2" s="92"/>
      <c r="B2" s="92"/>
      <c r="C2" s="92"/>
      <c r="D2" s="92"/>
      <c r="E2" s="92"/>
      <c r="F2" s="92"/>
      <c r="G2" s="92"/>
      <c r="H2" s="92"/>
      <c r="I2" s="26"/>
      <c r="J2" s="35" t="s">
        <v>30</v>
      </c>
      <c r="K2" s="55">
        <v>5</v>
      </c>
      <c r="L2" s="56" t="s">
        <v>59</v>
      </c>
      <c r="M2" s="26"/>
      <c r="N2" s="26"/>
      <c r="O2" s="2"/>
      <c r="P2" s="7"/>
      <c r="Q2" s="7"/>
      <c r="R2" s="7"/>
      <c r="S2" s="7"/>
      <c r="T2" s="7"/>
      <c r="U2" s="7"/>
      <c r="V2" s="7"/>
      <c r="W2" s="26"/>
      <c r="X2" s="2"/>
      <c r="Y2" s="2"/>
      <c r="Z2" s="2"/>
      <c r="AA2" s="2"/>
      <c r="AB2" s="2"/>
    </row>
    <row r="3" spans="1:16383" ht="16.5" customHeight="1" x14ac:dyDescent="0.2">
      <c r="A3" s="2"/>
      <c r="B3" s="26"/>
      <c r="C3" s="2"/>
      <c r="D3" s="2"/>
      <c r="E3" s="2"/>
      <c r="F3" s="2"/>
      <c r="G3" s="26"/>
      <c r="H3" s="26"/>
      <c r="I3" s="26"/>
      <c r="J3" s="35" t="s">
        <v>29</v>
      </c>
      <c r="K3" s="90">
        <v>6.74</v>
      </c>
      <c r="L3" s="41"/>
      <c r="M3" s="26"/>
      <c r="N3" s="26"/>
      <c r="O3" s="2"/>
      <c r="P3" s="2"/>
      <c r="Q3" s="2"/>
      <c r="R3" s="2"/>
      <c r="S3" s="2"/>
      <c r="T3" s="2"/>
      <c r="U3" s="2"/>
      <c r="V3" s="2"/>
      <c r="W3" s="26"/>
      <c r="X3" s="2"/>
      <c r="Y3" s="2"/>
      <c r="Z3" s="2"/>
      <c r="AA3" s="2"/>
      <c r="AB3" s="2"/>
    </row>
    <row r="4" spans="1:16383" s="2" customFormat="1" ht="16.5" customHeight="1" x14ac:dyDescent="0.2">
      <c r="B4" s="26"/>
      <c r="G4" s="45" t="s">
        <v>27</v>
      </c>
      <c r="H4" s="48">
        <v>44334</v>
      </c>
      <c r="I4" s="30"/>
      <c r="J4" s="51" t="s">
        <v>28</v>
      </c>
      <c r="K4" s="52">
        <f>MAX(G7:G31)</f>
        <v>846.4</v>
      </c>
      <c r="L4" s="41"/>
      <c r="M4" s="26"/>
      <c r="N4" s="26"/>
      <c r="O4" s="11" t="s">
        <v>24</v>
      </c>
      <c r="P4" s="17" t="s">
        <v>21</v>
      </c>
      <c r="Q4" s="18" t="s">
        <v>21</v>
      </c>
      <c r="R4" s="18" t="s">
        <v>21</v>
      </c>
      <c r="S4" s="19" t="s">
        <v>5</v>
      </c>
      <c r="T4" s="19" t="s">
        <v>5</v>
      </c>
      <c r="U4" s="19" t="s">
        <v>5</v>
      </c>
      <c r="V4" s="15"/>
      <c r="W4" s="2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 x14ac:dyDescent="0.2">
      <c r="B5" s="26"/>
      <c r="C5" s="20" t="s">
        <v>43</v>
      </c>
      <c r="G5" s="26"/>
      <c r="H5" s="26"/>
      <c r="I5" s="26"/>
      <c r="J5" s="54" t="s">
        <v>58</v>
      </c>
      <c r="K5" s="26"/>
      <c r="L5" s="26"/>
      <c r="M5" s="26"/>
      <c r="N5" s="26"/>
      <c r="O5" s="11" t="s">
        <v>23</v>
      </c>
      <c r="P5" s="12" t="s">
        <v>22</v>
      </c>
      <c r="Q5" s="13" t="s">
        <v>25</v>
      </c>
      <c r="R5" s="13" t="s">
        <v>26</v>
      </c>
      <c r="S5" s="13" t="s">
        <v>22</v>
      </c>
      <c r="T5" s="13" t="s">
        <v>25</v>
      </c>
      <c r="U5" s="13" t="s">
        <v>26</v>
      </c>
      <c r="V5" s="14"/>
      <c r="W5" s="2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 x14ac:dyDescent="0.2">
      <c r="A6" s="22" t="s">
        <v>1</v>
      </c>
      <c r="B6" s="34" t="s">
        <v>3</v>
      </c>
      <c r="C6" s="22" t="s">
        <v>17</v>
      </c>
      <c r="D6" s="22" t="s">
        <v>2</v>
      </c>
      <c r="E6" s="22" t="s">
        <v>4</v>
      </c>
      <c r="F6" s="22" t="s">
        <v>18</v>
      </c>
      <c r="G6" s="34" t="s">
        <v>0</v>
      </c>
      <c r="H6" s="34" t="s">
        <v>16</v>
      </c>
      <c r="I6" s="49" t="s">
        <v>51</v>
      </c>
      <c r="J6" s="36" t="s">
        <v>15</v>
      </c>
      <c r="K6" s="34" t="s">
        <v>14</v>
      </c>
      <c r="L6" s="34" t="s">
        <v>13</v>
      </c>
      <c r="M6" s="25" t="s">
        <v>49</v>
      </c>
      <c r="N6" s="25" t="s">
        <v>48</v>
      </c>
      <c r="O6" s="22"/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 t="s">
        <v>6</v>
      </c>
      <c r="W6" s="86" t="s">
        <v>50</v>
      </c>
      <c r="X6" s="9"/>
      <c r="Y6" s="9"/>
      <c r="Z6" s="9"/>
      <c r="AA6" s="9"/>
      <c r="AB6" s="9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7" customFormat="1" ht="12.75" customHeight="1" x14ac:dyDescent="0.2">
      <c r="A7" s="59">
        <v>1</v>
      </c>
      <c r="B7" s="60">
        <v>27</v>
      </c>
      <c r="C7" s="61" t="s">
        <v>32</v>
      </c>
      <c r="D7" s="61" t="s">
        <v>53</v>
      </c>
      <c r="E7" s="61" t="s">
        <v>54</v>
      </c>
      <c r="F7" s="61" t="s">
        <v>20</v>
      </c>
      <c r="G7" s="62">
        <f>IF(K2=1,P7,0)+IF(K2=2,Q7,0)+IF(K2=3,R7,0)+IF(K2=4,S7,0)+IF(K2=5,T7,0)+IF(K2=6,U7,0)+IF(K2=7,V7,0)</f>
        <v>822.2</v>
      </c>
      <c r="H7" s="58">
        <v>0.77083333333333337</v>
      </c>
      <c r="I7" s="63">
        <v>0.83630787037037047</v>
      </c>
      <c r="J7" s="58">
        <f>IF(I7&gt;0,I7-H7,0)</f>
        <v>6.5474537037037095E-2</v>
      </c>
      <c r="K7" s="64">
        <f t="shared" ref="K7:K22" si="0">(HOUR(J7)*3600)+(MINUTE(J7)*60)+SECOND(J7)</f>
        <v>5657</v>
      </c>
      <c r="L7" s="65">
        <f t="shared" ref="L7" si="1">IF(G7=0,"vælg vindbane",IF(I7=0,13500,K7+($K$4*$K$3-G7*$K$3))/24/60/60)</f>
        <v>6.7362361111111102E-2</v>
      </c>
      <c r="M7" s="66">
        <f t="shared" ref="M7:M22" si="2">IF(I7=0,"DNS",IF($K$2=0,"vindbane",RANK(L7,$L$7:$L$22,1)))</f>
        <v>2</v>
      </c>
      <c r="N7" s="67">
        <f t="shared" ref="N7:N22" si="3">IF(I7=0,"DNS",IF($K$2=0,"vindbane",RANK(L7,$L$7:$L$30,1)))</f>
        <v>2</v>
      </c>
      <c r="O7" s="3" t="s">
        <v>53</v>
      </c>
      <c r="P7" s="5">
        <v>839.6</v>
      </c>
      <c r="Q7" s="5">
        <v>668</v>
      </c>
      <c r="R7" s="5">
        <v>594.79999999999995</v>
      </c>
      <c r="S7" s="5">
        <v>1083.2</v>
      </c>
      <c r="T7" s="5">
        <v>822.2</v>
      </c>
      <c r="U7" s="5">
        <v>717</v>
      </c>
      <c r="V7" s="84">
        <v>675.4</v>
      </c>
      <c r="W7" s="89"/>
      <c r="AA7" s="69"/>
    </row>
    <row r="8" spans="1:16383" s="57" customFormat="1" ht="12.75" customHeight="1" x14ac:dyDescent="0.2">
      <c r="A8" s="59">
        <v>1</v>
      </c>
      <c r="B8" s="60">
        <v>109</v>
      </c>
      <c r="C8" s="61" t="s">
        <v>32</v>
      </c>
      <c r="D8" s="61" t="s">
        <v>33</v>
      </c>
      <c r="E8" s="61" t="s">
        <v>34</v>
      </c>
      <c r="F8" s="61" t="s">
        <v>20</v>
      </c>
      <c r="G8" s="62">
        <f>IF(K2=1,P8,0)+IF(K2=2,Q8,0)+IF(K2=3,R8,0)+IF(K2=4,S8,0)+IF(K2=5,T8,0)+IF(K2=6,U8,0)+IF(K2=7,V8,0)</f>
        <v>822.2</v>
      </c>
      <c r="H8" s="58">
        <v>0.77083333333333337</v>
      </c>
      <c r="I8" s="63"/>
      <c r="J8" s="58">
        <f t="shared" ref="J8:J22" si="4">IF(I8&gt;0,I8-H8,0)</f>
        <v>0</v>
      </c>
      <c r="K8" s="64">
        <f t="shared" si="0"/>
        <v>0</v>
      </c>
      <c r="L8" s="65">
        <f>IF(G8=0,"vælg vindbane",IF(I8=0,13500,K8+($K$4*$K$3-G8*$K$3))/24/60/60)</f>
        <v>0.15625</v>
      </c>
      <c r="M8" s="66" t="str">
        <f t="shared" si="2"/>
        <v>DNS</v>
      </c>
      <c r="N8" s="67" t="str">
        <f t="shared" si="3"/>
        <v>DNS</v>
      </c>
      <c r="O8" s="3" t="str">
        <f t="shared" ref="O8:O22" si="5">D8</f>
        <v>Ingeborg</v>
      </c>
      <c r="P8" s="5">
        <v>839.6</v>
      </c>
      <c r="Q8" s="5">
        <v>668</v>
      </c>
      <c r="R8" s="5">
        <v>594.79999999999995</v>
      </c>
      <c r="S8" s="5">
        <v>1083.2</v>
      </c>
      <c r="T8" s="5">
        <v>822.2</v>
      </c>
      <c r="U8" s="5">
        <v>717</v>
      </c>
      <c r="V8" s="84">
        <v>675.4</v>
      </c>
      <c r="W8" s="89"/>
      <c r="AA8" s="69"/>
    </row>
    <row r="9" spans="1:16383" s="57" customFormat="1" x14ac:dyDescent="0.2">
      <c r="A9" s="59">
        <v>1</v>
      </c>
      <c r="B9" s="60">
        <v>226</v>
      </c>
      <c r="C9" s="61" t="s">
        <v>32</v>
      </c>
      <c r="D9" s="61" t="s">
        <v>35</v>
      </c>
      <c r="E9" s="61" t="s">
        <v>34</v>
      </c>
      <c r="F9" s="61" t="s">
        <v>20</v>
      </c>
      <c r="G9" s="62">
        <f>IF(K2=1,P9,0)+IF(K2=2,Q9,0)+IF(K2=3,R9,0)+IF(K2=4,S9,0)+IF(K2=5,T9,0)+IF(K2=6,U9,0)+IF(K2=7,V9,0)</f>
        <v>822.2</v>
      </c>
      <c r="H9" s="58">
        <v>0.77083333333333337</v>
      </c>
      <c r="I9" s="63">
        <v>0.84927083333333331</v>
      </c>
      <c r="J9" s="58">
        <f>IF(I9&gt;0,I9-H9,0)</f>
        <v>7.8437499999999938E-2</v>
      </c>
      <c r="K9" s="64">
        <f>(HOUR(J9)*3600)+(MINUTE(J9)*60)+SECOND(J9)</f>
        <v>6777</v>
      </c>
      <c r="L9" s="65">
        <f>IF(G9=0,"vælg vindbane",IF(I9=0,13500,K9+($K$4*$K$3-G9*$K$3))/24/60/60)</f>
        <v>8.0325324074074056E-2</v>
      </c>
      <c r="M9" s="66">
        <f>IF(I9=0,"DNS",IF($K$2=0,"vindbane",RANK(L9,$L$7:$L$22,1)))</f>
        <v>7</v>
      </c>
      <c r="N9" s="67">
        <f>IF(I9=0,"DNS",IF($K$2=0,"vindbane",RANK(L9,$L$7:$L$30,1)))</f>
        <v>8</v>
      </c>
      <c r="O9" s="3" t="str">
        <f>D9</f>
        <v>Dagmar</v>
      </c>
      <c r="P9" s="5">
        <v>839.6</v>
      </c>
      <c r="Q9" s="5">
        <v>668</v>
      </c>
      <c r="R9" s="5">
        <v>594.79999999999995</v>
      </c>
      <c r="S9" s="5">
        <v>1083.2</v>
      </c>
      <c r="T9" s="5">
        <v>822.2</v>
      </c>
      <c r="U9" s="5">
        <v>717</v>
      </c>
      <c r="V9" s="84">
        <v>675.4</v>
      </c>
      <c r="W9" s="89"/>
      <c r="AA9" s="69"/>
    </row>
    <row r="10" spans="1:16383" s="57" customFormat="1" x14ac:dyDescent="0.2">
      <c r="A10" s="59">
        <v>1</v>
      </c>
      <c r="B10" s="60">
        <v>281</v>
      </c>
      <c r="C10" s="61" t="s">
        <v>32</v>
      </c>
      <c r="D10" s="61" t="s">
        <v>45</v>
      </c>
      <c r="E10" s="61" t="s">
        <v>34</v>
      </c>
      <c r="F10" s="61" t="s">
        <v>20</v>
      </c>
      <c r="G10" s="62">
        <f>IF(K2=1,P10,0)+IF(K2=2,Q10,0)+IF(K2=3,R10,0)+IF(K2=4,S10,0)+IF(K2=5,T10,0)+IF(K2=6,U10,0)+IF(K2=7,V10,0)</f>
        <v>822.2</v>
      </c>
      <c r="H10" s="58">
        <v>0.77083333333333337</v>
      </c>
      <c r="I10" s="63"/>
      <c r="J10" s="58">
        <f t="shared" si="4"/>
        <v>0</v>
      </c>
      <c r="K10" s="64">
        <f t="shared" si="0"/>
        <v>0</v>
      </c>
      <c r="L10" s="65">
        <f t="shared" ref="L10:L22" si="6">IF(G10=0,"vælg vindbane",IF(I10=0,13500,K10+($K$4*$K$3-G10*$K$3))/24/60/60)</f>
        <v>0.15625</v>
      </c>
      <c r="M10" s="66" t="str">
        <f t="shared" si="2"/>
        <v>DNS</v>
      </c>
      <c r="N10" s="67" t="str">
        <f t="shared" si="3"/>
        <v>DNS</v>
      </c>
      <c r="O10" s="3" t="str">
        <f t="shared" si="5"/>
        <v>Xeppo</v>
      </c>
      <c r="P10" s="5">
        <v>839.6</v>
      </c>
      <c r="Q10" s="5">
        <v>668</v>
      </c>
      <c r="R10" s="5">
        <v>594.79999999999995</v>
      </c>
      <c r="S10" s="5">
        <v>1083.2</v>
      </c>
      <c r="T10" s="5">
        <v>822.2</v>
      </c>
      <c r="U10" s="5">
        <v>717</v>
      </c>
      <c r="V10" s="84">
        <v>675.4</v>
      </c>
      <c r="W10" s="89"/>
      <c r="AA10" s="69"/>
    </row>
    <row r="11" spans="1:16383" s="57" customFormat="1" x14ac:dyDescent="0.2">
      <c r="A11" s="59">
        <v>1</v>
      </c>
      <c r="B11" s="60">
        <v>301</v>
      </c>
      <c r="C11" s="61" t="s">
        <v>32</v>
      </c>
      <c r="D11" s="61" t="s">
        <v>52</v>
      </c>
      <c r="E11" s="61" t="s">
        <v>64</v>
      </c>
      <c r="F11" s="61" t="s">
        <v>20</v>
      </c>
      <c r="G11" s="62">
        <f>IF(K2=1,P11,0)+IF(K2=2,Q11,0)+IF(K2=3,R11,0)+IF(K2=4,S11,0)+IF(K2=5,T11,0)+IF(K2=6,U11,0)+IF(K2=7,V11,0)</f>
        <v>822.2</v>
      </c>
      <c r="H11" s="58">
        <v>0.77083333333333337</v>
      </c>
      <c r="I11" s="63"/>
      <c r="J11" s="58">
        <f>IF(I11&gt;0,I11-H11,0)</f>
        <v>0</v>
      </c>
      <c r="K11" s="64">
        <f t="shared" si="0"/>
        <v>0</v>
      </c>
      <c r="L11" s="65">
        <f>IF(G11=0,"vælg vindbane",IF(I11=0,13500,K11+($K$4*$K$3-G11*$K$3))/24/60/60)</f>
        <v>0.15625</v>
      </c>
      <c r="M11" s="66" t="str">
        <f>IF(I11=0,"DNS",IF($K$2=0,"vindbane",RANK(L11,$L$7:$L$22,1)))</f>
        <v>DNS</v>
      </c>
      <c r="N11" s="67" t="str">
        <f>IF(I11=0,"DNS",IF($K$2=0,"vindbane",RANK(L11,$L$7:$L$30,1)))</f>
        <v>DNS</v>
      </c>
      <c r="O11" s="3" t="str">
        <f t="shared" si="5"/>
        <v>Snehvide</v>
      </c>
      <c r="P11" s="5">
        <v>839.6</v>
      </c>
      <c r="Q11" s="5">
        <v>668</v>
      </c>
      <c r="R11" s="5">
        <v>594.79999999999995</v>
      </c>
      <c r="S11" s="5">
        <v>1083.2</v>
      </c>
      <c r="T11" s="5">
        <v>822.2</v>
      </c>
      <c r="U11" s="5">
        <v>717</v>
      </c>
      <c r="V11" s="84">
        <v>675.4</v>
      </c>
      <c r="W11" s="89"/>
      <c r="AA11" s="69"/>
    </row>
    <row r="12" spans="1:16383" s="57" customFormat="1" x14ac:dyDescent="0.2">
      <c r="A12" s="59">
        <v>1</v>
      </c>
      <c r="B12" s="60">
        <v>436</v>
      </c>
      <c r="C12" s="61" t="s">
        <v>7</v>
      </c>
      <c r="D12" s="61" t="s">
        <v>8</v>
      </c>
      <c r="E12" s="61" t="s">
        <v>9</v>
      </c>
      <c r="F12" s="61" t="s">
        <v>19</v>
      </c>
      <c r="G12" s="62">
        <f>IF(K2=1,P12,0)+IF(K2=2,Q12,0)+IF(K2=3,R12,0)+IF(K2=4,S12,0)+IF(K2=5,T12,0)+IF(K2=6,U12,0)+IF(K2=7,V12,0)</f>
        <v>808.6</v>
      </c>
      <c r="H12" s="58">
        <v>0.77083333333333337</v>
      </c>
      <c r="I12" s="63">
        <v>0.84254629629629629</v>
      </c>
      <c r="J12" s="58">
        <f t="shared" si="4"/>
        <v>7.1712962962962923E-2</v>
      </c>
      <c r="K12" s="64">
        <f t="shared" si="0"/>
        <v>6196</v>
      </c>
      <c r="L12" s="65">
        <f t="shared" si="6"/>
        <v>7.4661712962962964E-2</v>
      </c>
      <c r="M12" s="66">
        <f t="shared" si="2"/>
        <v>5</v>
      </c>
      <c r="N12" s="67">
        <f t="shared" si="3"/>
        <v>6</v>
      </c>
      <c r="O12" s="3" t="str">
        <f t="shared" si="5"/>
        <v>Isabel 2</v>
      </c>
      <c r="P12" s="5">
        <v>823.2</v>
      </c>
      <c r="Q12" s="5">
        <v>655.8</v>
      </c>
      <c r="R12" s="5">
        <v>686.8</v>
      </c>
      <c r="S12" s="5">
        <v>1067.4000000000001</v>
      </c>
      <c r="T12" s="5">
        <v>808.6</v>
      </c>
      <c r="U12" s="5">
        <v>698.8</v>
      </c>
      <c r="V12" s="84">
        <v>663.8</v>
      </c>
      <c r="W12" s="89"/>
      <c r="AA12" s="69"/>
    </row>
    <row r="13" spans="1:16383" s="57" customFormat="1" x14ac:dyDescent="0.2">
      <c r="A13" s="59">
        <v>1</v>
      </c>
      <c r="B13" s="60">
        <v>88</v>
      </c>
      <c r="C13" s="61" t="s">
        <v>67</v>
      </c>
      <c r="D13" s="61" t="s">
        <v>68</v>
      </c>
      <c r="E13" s="61" t="s">
        <v>66</v>
      </c>
      <c r="F13" s="61" t="s">
        <v>19</v>
      </c>
      <c r="G13" s="62">
        <f>IF(K2=1,P13,0)+IF(K2=2,Q13,0)+IF(K2=3,R13,0)+IF(K2=4,S13,0)+IF(K2=5,T13,0)+IF(K2=6,U13,0)+IF(K2=7,V13,0)</f>
        <v>846.4</v>
      </c>
      <c r="H13" s="58">
        <v>0.77083333333333337</v>
      </c>
      <c r="I13" s="63">
        <v>0.8513425925925926</v>
      </c>
      <c r="J13" s="58">
        <f t="shared" si="4"/>
        <v>8.0509259259259225E-2</v>
      </c>
      <c r="K13" s="64">
        <f t="shared" si="0"/>
        <v>6956</v>
      </c>
      <c r="L13" s="65">
        <f t="shared" si="6"/>
        <v>8.0509259259259253E-2</v>
      </c>
      <c r="M13" s="66">
        <f t="shared" si="2"/>
        <v>8</v>
      </c>
      <c r="N13" s="67">
        <f t="shared" si="3"/>
        <v>9</v>
      </c>
      <c r="O13" s="3" t="str">
        <f t="shared" si="5"/>
        <v>Havheksen</v>
      </c>
      <c r="P13" s="5">
        <v>838.2</v>
      </c>
      <c r="Q13" s="5">
        <v>660.4</v>
      </c>
      <c r="R13" s="5">
        <v>584.79999999999995</v>
      </c>
      <c r="S13" s="5">
        <v>1121.5999999999999</v>
      </c>
      <c r="T13" s="5">
        <v>846.4</v>
      </c>
      <c r="U13" s="5">
        <v>721.4</v>
      </c>
      <c r="V13" s="84">
        <v>668.2</v>
      </c>
      <c r="W13" s="89"/>
      <c r="AA13" s="69"/>
    </row>
    <row r="14" spans="1:16383" s="57" customFormat="1" x14ac:dyDescent="0.2">
      <c r="A14" s="59">
        <v>1</v>
      </c>
      <c r="B14" s="60">
        <v>188</v>
      </c>
      <c r="C14" s="61" t="s">
        <v>31</v>
      </c>
      <c r="D14" s="61" t="s">
        <v>36</v>
      </c>
      <c r="E14" s="61" t="s">
        <v>41</v>
      </c>
      <c r="F14" s="61" t="s">
        <v>19</v>
      </c>
      <c r="G14" s="62">
        <f>IF(K2=1,P14,0)+IF(K2=2,Q14,0)+IF(K2=3,R14,0)+IF(K2=4,S14,0)+IF(K2=5,T14,0)+IF(K2=6,U14,0)+IF(K2=7,V14,0)</f>
        <v>804.4</v>
      </c>
      <c r="H14" s="58">
        <v>0.77083333333333337</v>
      </c>
      <c r="I14" s="63">
        <v>0.84399305555555548</v>
      </c>
      <c r="J14" s="58">
        <f t="shared" si="4"/>
        <v>7.3159722222222112E-2</v>
      </c>
      <c r="K14" s="64">
        <f t="shared" si="0"/>
        <v>6321</v>
      </c>
      <c r="L14" s="65">
        <f t="shared" si="6"/>
        <v>7.6436111111111121E-2</v>
      </c>
      <c r="M14" s="66">
        <f t="shared" si="2"/>
        <v>6</v>
      </c>
      <c r="N14" s="67">
        <f t="shared" si="3"/>
        <v>7</v>
      </c>
      <c r="O14" s="3" t="str">
        <f t="shared" si="5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84">
        <v>661.4</v>
      </c>
      <c r="W14" s="89"/>
      <c r="AA14" s="69"/>
    </row>
    <row r="15" spans="1:16383" s="57" customFormat="1" x14ac:dyDescent="0.2">
      <c r="A15" s="59">
        <v>1</v>
      </c>
      <c r="B15" s="60">
        <v>220</v>
      </c>
      <c r="C15" s="61" t="s">
        <v>31</v>
      </c>
      <c r="D15" s="61" t="s">
        <v>37</v>
      </c>
      <c r="E15" s="61" t="s">
        <v>77</v>
      </c>
      <c r="F15" s="61" t="s">
        <v>19</v>
      </c>
      <c r="G15" s="62">
        <f>IF(K2=1,P15,0)+IF(K2=2,Q15,0)+IF(K2=3,R15,0)+IF(K2=4,S15,0)+IF(K2=5,T15,0)+IF(K2=6,U15,0)+IF(K2=7,V15,0)</f>
        <v>804.4</v>
      </c>
      <c r="H15" s="58">
        <v>0.77083333333333337</v>
      </c>
      <c r="I15" s="63">
        <v>0.83582175925925928</v>
      </c>
      <c r="J15" s="58">
        <f t="shared" si="4"/>
        <v>6.4988425925925908E-2</v>
      </c>
      <c r="K15" s="64">
        <f t="shared" si="0"/>
        <v>5615</v>
      </c>
      <c r="L15" s="65">
        <f t="shared" si="6"/>
        <v>6.826481481481482E-2</v>
      </c>
      <c r="M15" s="66">
        <f t="shared" si="2"/>
        <v>3</v>
      </c>
      <c r="N15" s="67">
        <f t="shared" si="3"/>
        <v>3</v>
      </c>
      <c r="O15" s="3" t="str">
        <f t="shared" si="5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84">
        <v>661.4</v>
      </c>
      <c r="W15" s="89"/>
      <c r="AA15" s="69"/>
    </row>
    <row r="16" spans="1:16383" s="57" customFormat="1" x14ac:dyDescent="0.2">
      <c r="A16" s="59">
        <v>1</v>
      </c>
      <c r="B16" s="60">
        <v>272</v>
      </c>
      <c r="C16" s="61" t="s">
        <v>31</v>
      </c>
      <c r="D16" s="61" t="s">
        <v>38</v>
      </c>
      <c r="E16" s="61" t="s">
        <v>42</v>
      </c>
      <c r="F16" s="61" t="s">
        <v>19</v>
      </c>
      <c r="G16" s="62">
        <f>IF(K2=1,P16,0)+IF(K2=2,Q16,0)+IF(K2=3,R16,0)+IF(K2=4,S16,0)+IF(K2=5,T16,0)+IF(K2=6,U16,0)+IF(K2=7,V16,0)</f>
        <v>804.4</v>
      </c>
      <c r="H16" s="58">
        <v>0.77083333333333337</v>
      </c>
      <c r="I16" s="63">
        <v>0.84049768518518519</v>
      </c>
      <c r="J16" s="58">
        <f t="shared" si="4"/>
        <v>6.9664351851851825E-2</v>
      </c>
      <c r="K16" s="64">
        <f t="shared" si="0"/>
        <v>6019</v>
      </c>
      <c r="L16" s="65">
        <f t="shared" si="6"/>
        <v>7.2940740740740737E-2</v>
      </c>
      <c r="M16" s="66">
        <f t="shared" si="2"/>
        <v>4</v>
      </c>
      <c r="N16" s="67">
        <f t="shared" si="3"/>
        <v>4</v>
      </c>
      <c r="O16" s="3" t="str">
        <f t="shared" si="5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84">
        <v>661.4</v>
      </c>
      <c r="W16" s="89"/>
      <c r="AA16" s="69"/>
    </row>
    <row r="17" spans="1:16383" s="57" customFormat="1" x14ac:dyDescent="0.2">
      <c r="A17" s="59">
        <v>1</v>
      </c>
      <c r="B17" s="68">
        <v>135</v>
      </c>
      <c r="C17" s="57" t="s">
        <v>60</v>
      </c>
      <c r="D17" s="61" t="s">
        <v>62</v>
      </c>
      <c r="E17" s="61" t="s">
        <v>61</v>
      </c>
      <c r="F17" s="61" t="s">
        <v>19</v>
      </c>
      <c r="G17" s="62">
        <f>IF(K2=1,P17,0)+IF(K2=2,Q17,0)+IF(K2=3,R17,0)+IF(K2=4,S17,0)+IF(K2=5,T17,0)+IF(K2=6,U17,0)+IF(K2=7,V17,0)</f>
        <v>747.6</v>
      </c>
      <c r="H17" s="58">
        <v>0.77083333333333337</v>
      </c>
      <c r="I17" s="70"/>
      <c r="J17" s="58">
        <f t="shared" si="4"/>
        <v>0</v>
      </c>
      <c r="K17" s="64">
        <f t="shared" si="0"/>
        <v>0</v>
      </c>
      <c r="L17" s="65">
        <f t="shared" si="6"/>
        <v>0.15625</v>
      </c>
      <c r="M17" s="66" t="str">
        <f t="shared" si="2"/>
        <v>DNS</v>
      </c>
      <c r="N17" s="71" t="str">
        <f t="shared" si="3"/>
        <v>DNS</v>
      </c>
      <c r="O17" s="3" t="str">
        <f t="shared" si="5"/>
        <v>Vitalius</v>
      </c>
      <c r="P17" s="5">
        <v>724.6</v>
      </c>
      <c r="Q17" s="5">
        <v>592</v>
      </c>
      <c r="R17" s="3">
        <v>524</v>
      </c>
      <c r="S17" s="3">
        <v>954.8</v>
      </c>
      <c r="T17" s="3">
        <v>747.6</v>
      </c>
      <c r="U17" s="3">
        <v>651.6</v>
      </c>
      <c r="V17" s="84">
        <v>594.79999999999995</v>
      </c>
      <c r="W17" s="87"/>
    </row>
    <row r="18" spans="1:16383" s="57" customFormat="1" x14ac:dyDescent="0.2">
      <c r="A18" s="59">
        <v>1</v>
      </c>
      <c r="B18" s="68">
        <v>114</v>
      </c>
      <c r="C18" s="57" t="s">
        <v>69</v>
      </c>
      <c r="D18" s="61"/>
      <c r="E18" s="61" t="s">
        <v>70</v>
      </c>
      <c r="F18" s="61" t="s">
        <v>20</v>
      </c>
      <c r="G18" s="62">
        <f>IF(K2=1,P18,0)+IF(K2=2,Q18,0)+IF(K2=3,R18,0)+IF(K2=4,S18,0)+IF(K2=5,T18,0)+IF(K2=6,U18,0)+IF(K2=7,V18,0)</f>
        <v>824.4</v>
      </c>
      <c r="H18" s="58">
        <v>0.77083333333333337</v>
      </c>
      <c r="I18" s="83"/>
      <c r="J18" s="58">
        <f t="shared" si="4"/>
        <v>0</v>
      </c>
      <c r="K18" s="64">
        <f t="shared" si="0"/>
        <v>0</v>
      </c>
      <c r="L18" s="65">
        <f>IF(G18=0,"vælg vindbane",IF(I18=0,13500,K18+($K$4*$K$3-G18*$K$3))/24/60/60)</f>
        <v>0.15625</v>
      </c>
      <c r="M18" s="66" t="str">
        <f t="shared" si="2"/>
        <v>DNS</v>
      </c>
      <c r="N18" s="71" t="str">
        <f t="shared" si="3"/>
        <v>DNS</v>
      </c>
      <c r="O18" s="21" t="s">
        <v>63</v>
      </c>
      <c r="P18" s="81">
        <v>876.8</v>
      </c>
      <c r="Q18" s="81">
        <v>663.8</v>
      </c>
      <c r="R18" s="21">
        <v>575.79999999999995</v>
      </c>
      <c r="S18" s="81">
        <v>1137.4000000000001</v>
      </c>
      <c r="T18" s="21">
        <v>824.4</v>
      </c>
      <c r="U18" s="21">
        <v>691.2</v>
      </c>
      <c r="V18" s="85">
        <v>673.8</v>
      </c>
      <c r="W18" s="87" t="s">
        <v>47</v>
      </c>
    </row>
    <row r="19" spans="1:16383" s="57" customFormat="1" x14ac:dyDescent="0.2">
      <c r="A19" s="59">
        <v>1</v>
      </c>
      <c r="B19" s="68">
        <v>295</v>
      </c>
      <c r="C19" s="57" t="s">
        <v>78</v>
      </c>
      <c r="D19" s="61" t="s">
        <v>79</v>
      </c>
      <c r="E19" s="61" t="s">
        <v>65</v>
      </c>
      <c r="F19" s="61" t="s">
        <v>20</v>
      </c>
      <c r="G19" s="62">
        <f>IF(K2=1,P19,0)+IF(K2=2,Q19,0)+IF(K2=3,R19,0)+IF(K2=4,S19,0)+IF(K2=5,T19,0)+IF(K2=6,U19,0)+IF(K2=7,V19,0)</f>
        <v>773.4</v>
      </c>
      <c r="H19" s="58">
        <v>0.77083333333333337</v>
      </c>
      <c r="I19" s="83">
        <v>0.85462962962962974</v>
      </c>
      <c r="J19" s="58">
        <f t="shared" si="4"/>
        <v>8.3796296296296369E-2</v>
      </c>
      <c r="K19" s="64">
        <f t="shared" si="0"/>
        <v>7240</v>
      </c>
      <c r="L19" s="65">
        <f>IF(G19=0,"vælg vindbane",IF(I19=0,13500,K19+($K$4*$K$3-G19*$K$3))/24/60/60)</f>
        <v>8.9490972222222201E-2</v>
      </c>
      <c r="M19" s="66">
        <f t="shared" si="2"/>
        <v>9</v>
      </c>
      <c r="N19" s="71">
        <f t="shared" si="3"/>
        <v>10</v>
      </c>
      <c r="O19" s="21" t="s">
        <v>79</v>
      </c>
      <c r="P19" s="81">
        <v>789.8</v>
      </c>
      <c r="Q19" s="81">
        <v>613.6</v>
      </c>
      <c r="R19" s="21">
        <v>540.4</v>
      </c>
      <c r="S19" s="81">
        <v>1039.8</v>
      </c>
      <c r="T19" s="21">
        <v>773.4</v>
      </c>
      <c r="U19" s="81">
        <v>653</v>
      </c>
      <c r="V19" s="85">
        <v>621.79999999999995</v>
      </c>
      <c r="W19" s="87"/>
    </row>
    <row r="20" spans="1:16383" s="57" customFormat="1" x14ac:dyDescent="0.2">
      <c r="A20" s="59">
        <v>1</v>
      </c>
      <c r="B20" s="68">
        <v>879</v>
      </c>
      <c r="C20" s="57" t="s">
        <v>73</v>
      </c>
      <c r="D20" s="61" t="s">
        <v>71</v>
      </c>
      <c r="E20" s="61" t="s">
        <v>72</v>
      </c>
      <c r="F20" s="61" t="s">
        <v>20</v>
      </c>
      <c r="G20" s="62">
        <f>IF(K2=1,P20,0)+IF(K2=2,Q20,0)+IF(K2=3,R20,0)+IF(K2=4,S20,0)+IF(K2=5,T20,0)+IF(K2=6,U20,0)+IF(K2=7,V20,0)</f>
        <v>797</v>
      </c>
      <c r="H20" s="58">
        <v>0.77083333333333337</v>
      </c>
      <c r="I20" s="83"/>
      <c r="J20" s="58"/>
      <c r="K20" s="64">
        <f t="shared" si="0"/>
        <v>0</v>
      </c>
      <c r="L20" s="65">
        <f t="shared" si="6"/>
        <v>0.15625</v>
      </c>
      <c r="M20" s="66" t="str">
        <f t="shared" si="2"/>
        <v>DNS</v>
      </c>
      <c r="N20" s="71" t="str">
        <f t="shared" si="3"/>
        <v>DNS</v>
      </c>
      <c r="O20" s="21" t="s">
        <v>71</v>
      </c>
      <c r="P20" s="81">
        <v>803.6</v>
      </c>
      <c r="Q20" s="81">
        <v>644.4</v>
      </c>
      <c r="R20" s="21">
        <v>578.4</v>
      </c>
      <c r="S20" s="81">
        <v>1046.2</v>
      </c>
      <c r="T20" s="81">
        <v>797</v>
      </c>
      <c r="U20" s="21">
        <v>697.4</v>
      </c>
      <c r="V20" s="85">
        <v>651.79999999999995</v>
      </c>
      <c r="W20" s="87"/>
    </row>
    <row r="21" spans="1:16383" s="57" customFormat="1" x14ac:dyDescent="0.2">
      <c r="A21" s="59">
        <v>1</v>
      </c>
      <c r="B21" s="68">
        <v>315</v>
      </c>
      <c r="C21" s="57" t="s">
        <v>75</v>
      </c>
      <c r="D21" s="61"/>
      <c r="E21" s="61" t="s">
        <v>76</v>
      </c>
      <c r="F21" s="61" t="s">
        <v>19</v>
      </c>
      <c r="G21" s="62">
        <f>IF(K2=1,P21,0)+IF(K2=2,Q21,0)+IF(K2=3,R21,0)+IF(K2=4,S21,0)+IF(K2=5,T21,0)+IF(K2=6,U21,0)+IF(K2=7,V21,0)</f>
        <v>825.4</v>
      </c>
      <c r="H21" s="58">
        <v>0.77083333333333337</v>
      </c>
      <c r="I21" s="83"/>
      <c r="J21" s="58">
        <f t="shared" si="4"/>
        <v>0</v>
      </c>
      <c r="K21" s="64">
        <f t="shared" si="0"/>
        <v>0</v>
      </c>
      <c r="L21" s="65">
        <f t="shared" si="6"/>
        <v>0.15625</v>
      </c>
      <c r="M21" s="66" t="str">
        <f t="shared" si="2"/>
        <v>DNS</v>
      </c>
      <c r="N21" s="71" t="str">
        <f t="shared" si="3"/>
        <v>DNS</v>
      </c>
      <c r="O21" s="21" t="s">
        <v>75</v>
      </c>
      <c r="P21" s="81">
        <v>852</v>
      </c>
      <c r="Q21" s="81">
        <v>662</v>
      </c>
      <c r="R21" s="21">
        <v>586.4</v>
      </c>
      <c r="S21" s="81">
        <v>1121.4000000000001</v>
      </c>
      <c r="T21" s="81">
        <v>825.4</v>
      </c>
      <c r="U21" s="81">
        <v>713</v>
      </c>
      <c r="V21" s="85">
        <v>671.6</v>
      </c>
      <c r="W21" s="87"/>
    </row>
    <row r="22" spans="1:16383" s="57" customFormat="1" x14ac:dyDescent="0.2">
      <c r="A22" s="72">
        <v>1</v>
      </c>
      <c r="B22" s="73">
        <v>225</v>
      </c>
      <c r="C22" s="74" t="s">
        <v>39</v>
      </c>
      <c r="D22" s="74" t="s">
        <v>46</v>
      </c>
      <c r="E22" s="74" t="s">
        <v>40</v>
      </c>
      <c r="F22" s="74" t="s">
        <v>19</v>
      </c>
      <c r="G22" s="75">
        <f>IF(K2=1,P22,0)+IF(K2=2,Q22,0)+IF(K2=3,R22,0)+IF(K2=4,S22,0)+IF(K2=5,T22,0)+IF(K2=6,U22,0)+IF(K2=7,V22,0)</f>
        <v>781.6</v>
      </c>
      <c r="H22" s="76">
        <v>0.77083333333333337</v>
      </c>
      <c r="I22" s="77">
        <v>0.83253472222222225</v>
      </c>
      <c r="J22" s="76">
        <f t="shared" si="4"/>
        <v>6.1701388888888875E-2</v>
      </c>
      <c r="K22" s="78">
        <f t="shared" si="0"/>
        <v>5331</v>
      </c>
      <c r="L22" s="79">
        <f t="shared" si="6"/>
        <v>6.6756388888888879E-2</v>
      </c>
      <c r="M22" s="66">
        <f t="shared" si="2"/>
        <v>1</v>
      </c>
      <c r="N22" s="80">
        <f t="shared" si="3"/>
        <v>1</v>
      </c>
      <c r="O22" s="21" t="str">
        <f t="shared" si="5"/>
        <v>X-Mamse</v>
      </c>
      <c r="P22" s="81">
        <v>782.6</v>
      </c>
      <c r="Q22" s="81">
        <v>627.79999999999995</v>
      </c>
      <c r="R22" s="81">
        <v>558.4</v>
      </c>
      <c r="S22" s="81">
        <v>1018.4</v>
      </c>
      <c r="T22" s="81">
        <v>781.6</v>
      </c>
      <c r="U22" s="81">
        <v>681.8</v>
      </c>
      <c r="V22" s="85">
        <v>633.79999999999995</v>
      </c>
      <c r="W22" s="87"/>
      <c r="X22" s="61"/>
      <c r="Y22" s="61"/>
      <c r="Z22" s="61"/>
      <c r="AA22" s="82"/>
      <c r="AB22" s="61"/>
    </row>
    <row r="23" spans="1:16383" x14ac:dyDescent="0.2">
      <c r="A23" s="7"/>
      <c r="B23" s="41"/>
      <c r="C23" s="7"/>
      <c r="D23" s="7"/>
      <c r="E23" s="7"/>
      <c r="F23" s="7"/>
      <c r="G23" s="46"/>
      <c r="H23" s="37"/>
      <c r="I23" s="31"/>
      <c r="J23" s="37"/>
      <c r="K23" s="39"/>
      <c r="L23" s="42"/>
      <c r="M23" s="44"/>
      <c r="N23" s="28"/>
      <c r="O23" s="7"/>
      <c r="P23" s="8"/>
      <c r="Q23" s="8"/>
      <c r="R23" s="8"/>
      <c r="S23" s="8"/>
      <c r="T23" s="8"/>
      <c r="U23" s="8"/>
      <c r="V23" s="8"/>
      <c r="W23" s="87"/>
      <c r="X23" s="7"/>
      <c r="Y23" s="7"/>
      <c r="Z23" s="7"/>
      <c r="AA23" s="10"/>
      <c r="AB23" s="7"/>
    </row>
    <row r="24" spans="1:16383" ht="15.75" customHeight="1" x14ac:dyDescent="0.2">
      <c r="A24" s="7"/>
      <c r="B24" s="41"/>
      <c r="C24" s="7"/>
      <c r="D24" s="7"/>
      <c r="E24" s="7"/>
      <c r="F24" s="7"/>
      <c r="G24" s="46"/>
      <c r="H24" s="37"/>
      <c r="I24" s="31"/>
      <c r="J24" s="37"/>
      <c r="K24" s="39"/>
      <c r="L24" s="42"/>
      <c r="M24" s="44"/>
      <c r="N24" s="28"/>
      <c r="O24" s="7"/>
      <c r="P24" s="8"/>
      <c r="Q24" s="8"/>
      <c r="R24" s="8"/>
      <c r="S24" s="8"/>
      <c r="T24" s="8"/>
      <c r="U24" s="8"/>
      <c r="V24" s="8"/>
      <c r="W24" s="87"/>
      <c r="X24" s="7"/>
      <c r="Y24" s="7"/>
      <c r="Z24" s="7"/>
      <c r="AA24" s="10"/>
      <c r="AB24" s="7"/>
    </row>
    <row r="25" spans="1:16383" ht="15.75" customHeight="1" x14ac:dyDescent="0.2">
      <c r="A25" s="7"/>
      <c r="B25" s="41"/>
      <c r="C25" s="20" t="s">
        <v>44</v>
      </c>
      <c r="D25" s="7"/>
      <c r="E25" s="7"/>
      <c r="F25" s="7"/>
      <c r="G25" s="46"/>
      <c r="H25" s="37"/>
      <c r="I25" s="31"/>
      <c r="J25" s="37"/>
      <c r="K25" s="39"/>
      <c r="L25" s="42"/>
      <c r="M25" s="44"/>
      <c r="N25" s="28"/>
      <c r="O25" s="7"/>
      <c r="P25" s="8"/>
      <c r="Q25" s="8"/>
      <c r="R25" s="8"/>
      <c r="S25" s="8"/>
      <c r="T25" s="8"/>
      <c r="U25" s="8"/>
      <c r="V25" s="8"/>
      <c r="W25" s="87"/>
      <c r="X25" s="7"/>
      <c r="Y25" s="7"/>
      <c r="Z25" s="7"/>
      <c r="AA25" s="10"/>
      <c r="AB25" s="7"/>
    </row>
    <row r="26" spans="1:16383" s="4" customFormat="1" ht="15.75" customHeight="1" x14ac:dyDescent="0.2">
      <c r="A26" s="4" t="s">
        <v>1</v>
      </c>
      <c r="B26" s="32" t="s">
        <v>3</v>
      </c>
      <c r="C26" s="4" t="s">
        <v>17</v>
      </c>
      <c r="D26" s="4" t="s">
        <v>2</v>
      </c>
      <c r="E26" s="4" t="s">
        <v>4</v>
      </c>
      <c r="F26" s="4" t="s">
        <v>18</v>
      </c>
      <c r="G26" s="34" t="s">
        <v>0</v>
      </c>
      <c r="H26" s="32" t="s">
        <v>16</v>
      </c>
      <c r="I26" s="50"/>
      <c r="J26" s="34" t="s">
        <v>15</v>
      </c>
      <c r="K26" s="34" t="s">
        <v>14</v>
      </c>
      <c r="L26" s="34" t="s">
        <v>13</v>
      </c>
      <c r="M26" s="53"/>
      <c r="N26" s="29"/>
      <c r="O26" s="22"/>
      <c r="P26" s="6">
        <v>1</v>
      </c>
      <c r="Q26" s="6">
        <v>2</v>
      </c>
      <c r="R26" s="6">
        <v>3</v>
      </c>
      <c r="S26" s="6">
        <v>4</v>
      </c>
      <c r="T26" s="6">
        <v>5</v>
      </c>
      <c r="U26" s="6">
        <v>6</v>
      </c>
      <c r="V26" s="16" t="s">
        <v>6</v>
      </c>
      <c r="W26" s="88"/>
      <c r="X26" s="9"/>
      <c r="Y26" s="9"/>
      <c r="Z26" s="9"/>
      <c r="AA26" s="9"/>
      <c r="AB26" s="9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61" customFormat="1" x14ac:dyDescent="0.2">
      <c r="A27" s="59">
        <v>2</v>
      </c>
      <c r="B27" s="60">
        <v>8</v>
      </c>
      <c r="C27" s="61" t="s">
        <v>10</v>
      </c>
      <c r="D27" s="61" t="s">
        <v>11</v>
      </c>
      <c r="E27" s="61" t="s">
        <v>12</v>
      </c>
      <c r="F27" s="61" t="s">
        <v>19</v>
      </c>
      <c r="G27" s="62">
        <f>IF(K2=1,P27,0)+IF(K2=2,Q27,0)+IF(K2=3,R27,0)+IF(K2=4,S27,0)+IF(K2=5,T27,0)+IF(K2=6,U27,0)+IF(K2=7,V27,0)</f>
        <v>738.2</v>
      </c>
      <c r="H27" s="58">
        <v>0.77430555555555547</v>
      </c>
      <c r="I27" s="63">
        <v>0.83947916666666667</v>
      </c>
      <c r="J27" s="58">
        <f>IF(I27&gt;0,I27-H27,0)</f>
        <v>6.5173611111111196E-2</v>
      </c>
      <c r="K27" s="64">
        <f>(HOUR(J27)*3600)+(MINUTE(J27)*60)+SECOND(J27)</f>
        <v>5631</v>
      </c>
      <c r="L27" s="65">
        <f>IF(G27=0,"vælg vindbane",IF(I27=0,13500,K27+($K$4*$K$3-G27*$K$3))/24/60/60)</f>
        <v>7.3614212962962944E-2</v>
      </c>
      <c r="M27" s="66">
        <f>IF(I27=0,"DNS",IF($K$2=0,"vindbane",RANK(L27,$L$27:$L$28,1)))</f>
        <v>1</v>
      </c>
      <c r="N27" s="67">
        <f>IF(I27=0,"DNS",IF($K$2=0,"vindbane",RANK(L27,$L$7:$L$30,1)))</f>
        <v>5</v>
      </c>
      <c r="O27" s="21" t="str">
        <f>D27</f>
        <v>Vita</v>
      </c>
      <c r="P27" s="81">
        <v>761.8</v>
      </c>
      <c r="Q27" s="81">
        <v>584.79999999999995</v>
      </c>
      <c r="R27" s="81">
        <v>507.8</v>
      </c>
      <c r="S27" s="81">
        <v>1014.2</v>
      </c>
      <c r="T27" s="81">
        <v>738.2</v>
      </c>
      <c r="U27" s="81">
        <v>614.4</v>
      </c>
      <c r="V27" s="85">
        <v>592</v>
      </c>
      <c r="W27" s="87"/>
      <c r="AA27" s="82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  <c r="WVQ27" s="57"/>
      <c r="WVR27" s="57"/>
      <c r="WVS27" s="57"/>
      <c r="WVT27" s="57"/>
      <c r="WVU27" s="57"/>
      <c r="WVV27" s="57"/>
      <c r="WVW27" s="57"/>
      <c r="WVX27" s="57"/>
      <c r="WVY27" s="57"/>
      <c r="WVZ27" s="57"/>
      <c r="WWA27" s="57"/>
      <c r="WWB27" s="57"/>
      <c r="WWC27" s="57"/>
      <c r="WWD27" s="57"/>
      <c r="WWE27" s="57"/>
      <c r="WWF27" s="57"/>
      <c r="WWG27" s="57"/>
      <c r="WWH27" s="57"/>
      <c r="WWI27" s="57"/>
      <c r="WWJ27" s="57"/>
      <c r="WWK27" s="57"/>
      <c r="WWL27" s="57"/>
      <c r="WWM27" s="57"/>
      <c r="WWN27" s="57"/>
      <c r="WWO27" s="57"/>
      <c r="WWP27" s="57"/>
      <c r="WWQ27" s="57"/>
      <c r="WWR27" s="57"/>
      <c r="WWS27" s="57"/>
      <c r="WWT27" s="57"/>
      <c r="WWU27" s="57"/>
      <c r="WWV27" s="57"/>
      <c r="WWW27" s="57"/>
      <c r="WWX27" s="57"/>
      <c r="WWY27" s="57"/>
      <c r="WWZ27" s="57"/>
      <c r="WXA27" s="57"/>
      <c r="WXB27" s="57"/>
      <c r="WXC27" s="57"/>
      <c r="WXD27" s="57"/>
      <c r="WXE27" s="57"/>
      <c r="WXF27" s="57"/>
      <c r="WXG27" s="57"/>
      <c r="WXH27" s="57"/>
      <c r="WXI27" s="57"/>
      <c r="WXJ27" s="57"/>
      <c r="WXK27" s="57"/>
      <c r="WXL27" s="57"/>
      <c r="WXM27" s="57"/>
      <c r="WXN27" s="57"/>
      <c r="WXO27" s="57"/>
      <c r="WXP27" s="57"/>
      <c r="WXQ27" s="57"/>
      <c r="WXR27" s="57"/>
      <c r="WXS27" s="57"/>
      <c r="WXT27" s="57"/>
      <c r="WXU27" s="57"/>
      <c r="WXV27" s="57"/>
      <c r="WXW27" s="57"/>
      <c r="WXX27" s="57"/>
      <c r="WXY27" s="57"/>
      <c r="WXZ27" s="57"/>
      <c r="WYA27" s="57"/>
      <c r="WYB27" s="57"/>
      <c r="WYC27" s="57"/>
      <c r="WYD27" s="57"/>
      <c r="WYE27" s="57"/>
      <c r="WYF27" s="57"/>
      <c r="WYG27" s="57"/>
      <c r="WYH27" s="57"/>
      <c r="WYI27" s="57"/>
      <c r="WYJ27" s="57"/>
      <c r="WYK27" s="57"/>
      <c r="WYL27" s="57"/>
      <c r="WYM27" s="57"/>
      <c r="WYN27" s="57"/>
      <c r="WYO27" s="57"/>
      <c r="WYP27" s="57"/>
      <c r="WYQ27" s="57"/>
      <c r="WYR27" s="57"/>
      <c r="WYS27" s="57"/>
      <c r="WYT27" s="57"/>
      <c r="WYU27" s="57"/>
      <c r="WYV27" s="57"/>
      <c r="WYW27" s="57"/>
      <c r="WYX27" s="57"/>
      <c r="WYY27" s="57"/>
      <c r="WYZ27" s="57"/>
      <c r="WZA27" s="57"/>
      <c r="WZB27" s="57"/>
      <c r="WZC27" s="57"/>
      <c r="WZD27" s="57"/>
      <c r="WZE27" s="57"/>
      <c r="WZF27" s="57"/>
      <c r="WZG27" s="57"/>
      <c r="WZH27" s="57"/>
      <c r="WZI27" s="57"/>
      <c r="WZJ27" s="57"/>
      <c r="WZK27" s="57"/>
      <c r="WZL27" s="57"/>
      <c r="WZM27" s="57"/>
      <c r="WZN27" s="57"/>
      <c r="WZO27" s="57"/>
      <c r="WZP27" s="57"/>
      <c r="WZQ27" s="57"/>
      <c r="WZR27" s="57"/>
      <c r="WZS27" s="57"/>
      <c r="WZT27" s="57"/>
      <c r="WZU27" s="57"/>
      <c r="WZV27" s="57"/>
      <c r="WZW27" s="57"/>
      <c r="WZX27" s="57"/>
      <c r="WZY27" s="57"/>
      <c r="WZZ27" s="57"/>
      <c r="XAA27" s="57"/>
      <c r="XAB27" s="57"/>
      <c r="XAC27" s="57"/>
      <c r="XAD27" s="57"/>
      <c r="XAE27" s="57"/>
      <c r="XAF27" s="57"/>
      <c r="XAG27" s="57"/>
      <c r="XAH27" s="57"/>
      <c r="XAI27" s="57"/>
      <c r="XAJ27" s="57"/>
      <c r="XAK27" s="57"/>
      <c r="XAL27" s="57"/>
      <c r="XAM27" s="57"/>
      <c r="XAN27" s="57"/>
      <c r="XAO27" s="57"/>
      <c r="XAP27" s="57"/>
      <c r="XAQ27" s="57"/>
      <c r="XAR27" s="57"/>
      <c r="XAS27" s="57"/>
      <c r="XAT27" s="57"/>
      <c r="XAU27" s="57"/>
      <c r="XAV27" s="57"/>
      <c r="XAW27" s="57"/>
      <c r="XAX27" s="57"/>
      <c r="XAY27" s="57"/>
      <c r="XAZ27" s="57"/>
      <c r="XBA27" s="57"/>
      <c r="XBB27" s="57"/>
      <c r="XBC27" s="57"/>
      <c r="XBD27" s="57"/>
      <c r="XBE27" s="57"/>
      <c r="XBF27" s="57"/>
      <c r="XBG27" s="57"/>
      <c r="XBH27" s="57"/>
      <c r="XBI27" s="57"/>
      <c r="XBJ27" s="57"/>
      <c r="XBK27" s="57"/>
      <c r="XBL27" s="57"/>
      <c r="XBM27" s="57"/>
      <c r="XBN27" s="57"/>
      <c r="XBO27" s="57"/>
      <c r="XBP27" s="57"/>
      <c r="XBQ27" s="57"/>
      <c r="XBR27" s="57"/>
      <c r="XBS27" s="57"/>
      <c r="XBT27" s="57"/>
      <c r="XBU27" s="57"/>
      <c r="XBV27" s="57"/>
      <c r="XBW27" s="57"/>
      <c r="XBX27" s="57"/>
      <c r="XBY27" s="57"/>
      <c r="XBZ27" s="57"/>
      <c r="XCA27" s="57"/>
      <c r="XCB27" s="57"/>
      <c r="XCC27" s="57"/>
      <c r="XCD27" s="57"/>
      <c r="XCE27" s="57"/>
      <c r="XCF27" s="57"/>
      <c r="XCG27" s="57"/>
      <c r="XCH27" s="57"/>
      <c r="XCI27" s="57"/>
      <c r="XCJ27" s="57"/>
      <c r="XCK27" s="57"/>
      <c r="XCL27" s="57"/>
      <c r="XCM27" s="57"/>
      <c r="XCN27" s="57"/>
      <c r="XCO27" s="57"/>
      <c r="XCP27" s="57"/>
      <c r="XCQ27" s="57"/>
      <c r="XCR27" s="57"/>
      <c r="XCS27" s="57"/>
      <c r="XCT27" s="57"/>
      <c r="XCU27" s="57"/>
      <c r="XCV27" s="57"/>
      <c r="XCW27" s="57"/>
      <c r="XCX27" s="57"/>
      <c r="XCY27" s="57"/>
      <c r="XCZ27" s="57"/>
      <c r="XDA27" s="57"/>
      <c r="XDB27" s="57"/>
      <c r="XDC27" s="57"/>
      <c r="XDD27" s="57"/>
      <c r="XDE27" s="57"/>
      <c r="XDF27" s="57"/>
      <c r="XDG27" s="57"/>
      <c r="XDH27" s="57"/>
      <c r="XDI27" s="57"/>
      <c r="XDJ27" s="57"/>
      <c r="XDK27" s="57"/>
      <c r="XDL27" s="57"/>
      <c r="XDM27" s="57"/>
      <c r="XDN27" s="57"/>
      <c r="XDO27" s="57"/>
      <c r="XDP27" s="57"/>
      <c r="XDQ27" s="57"/>
      <c r="XDR27" s="57"/>
      <c r="XDS27" s="57"/>
      <c r="XDT27" s="57"/>
      <c r="XDU27" s="57"/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</row>
    <row r="28" spans="1:16383" s="61" customFormat="1" x14ac:dyDescent="0.2">
      <c r="A28" s="72">
        <v>2</v>
      </c>
      <c r="B28" s="73">
        <v>90</v>
      </c>
      <c r="C28" s="74" t="s">
        <v>55</v>
      </c>
      <c r="D28" s="74" t="s">
        <v>57</v>
      </c>
      <c r="E28" s="74" t="s">
        <v>56</v>
      </c>
      <c r="F28" s="74" t="s">
        <v>19</v>
      </c>
      <c r="G28" s="75">
        <f>IF(K2=1,P28,0)+IF(K2=2,Q28,0)+IF(K2=3,R28,0)+IF(K2=4,S28,0)+IF(K2=5,T28,0)+IF(K2=6,U28,0)+IF(K2=7,V28,0)</f>
        <v>723.2</v>
      </c>
      <c r="H28" s="76">
        <v>0.77430555555555547</v>
      </c>
      <c r="I28" s="63"/>
      <c r="J28" s="76">
        <f>IF(I28&gt;0,I28-H28,0)</f>
        <v>0</v>
      </c>
      <c r="K28" s="78">
        <f>(HOUR(J28)*3600)+(MINUTE(J28)*60)+SECOND(J28)</f>
        <v>0</v>
      </c>
      <c r="L28" s="79">
        <f t="shared" ref="L28" si="7">IF(G28=0,"vælg vindbane",IF(I28=0,13500,K28+($K$4*$K$3-G28*$K$3))/24/60/60)</f>
        <v>0.15625</v>
      </c>
      <c r="M28" s="66" t="str">
        <f>IF(I28=0,"DNS",IF($K$2=0,"vindbane",RANK(L28,$L$27:$L$28,1)))</f>
        <v>DNS</v>
      </c>
      <c r="N28" s="67" t="str">
        <f>IF(I28=0,"DNS",IF($K$2=0,"vindbane",RANK(L28,$L$7:$L$30,1)))</f>
        <v>DNS</v>
      </c>
      <c r="O28" s="21" t="str">
        <f>D28</f>
        <v>Giraffen</v>
      </c>
      <c r="P28" s="81">
        <v>737</v>
      </c>
      <c r="Q28" s="81">
        <v>570.4</v>
      </c>
      <c r="R28" s="81">
        <v>502</v>
      </c>
      <c r="S28" s="81">
        <v>980.8</v>
      </c>
      <c r="T28" s="81">
        <v>723.2</v>
      </c>
      <c r="U28" s="81">
        <v>615.20000000000005</v>
      </c>
      <c r="V28" s="81">
        <v>578.4</v>
      </c>
      <c r="W28" s="87"/>
      <c r="AA28" s="82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</row>
    <row r="29" spans="1:16383" s="2" customFormat="1" x14ac:dyDescent="0.2">
      <c r="B29" s="26"/>
      <c r="G29" s="47"/>
      <c r="H29" s="38"/>
      <c r="I29" s="33"/>
      <c r="J29" s="38"/>
      <c r="K29" s="40"/>
      <c r="L29" s="43"/>
      <c r="M29" s="41"/>
      <c r="N29" s="41"/>
      <c r="O29" s="7"/>
      <c r="P29" s="8"/>
      <c r="Q29" s="8"/>
      <c r="R29" s="8"/>
      <c r="S29" s="8"/>
      <c r="T29" s="8"/>
      <c r="U29" s="8"/>
      <c r="V29" s="8"/>
      <c r="W29" s="41"/>
      <c r="X29" s="7"/>
      <c r="Y29" s="7"/>
      <c r="Z29" s="7"/>
      <c r="AA29" s="7"/>
      <c r="AB29" s="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" customFormat="1" x14ac:dyDescent="0.2">
      <c r="B30" s="26"/>
      <c r="G30" s="47"/>
      <c r="H30" s="38"/>
      <c r="I30" s="33"/>
      <c r="J30" s="38"/>
      <c r="K30" s="40"/>
      <c r="L30" s="43"/>
      <c r="M30" s="41"/>
      <c r="N30" s="41"/>
      <c r="O30" s="7"/>
      <c r="P30" s="8"/>
      <c r="Q30" s="8"/>
      <c r="R30" s="8"/>
      <c r="S30" s="8"/>
      <c r="T30" s="8"/>
      <c r="U30" s="8"/>
      <c r="V30" s="8"/>
      <c r="W30" s="26"/>
      <c r="X30" s="7"/>
      <c r="Y30" s="7"/>
      <c r="Z30" s="7"/>
      <c r="AA30" s="7"/>
      <c r="AB30" s="7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 x14ac:dyDescent="0.2">
      <c r="A31" s="2"/>
      <c r="B31" s="26"/>
      <c r="C31" s="2"/>
      <c r="D31" s="2"/>
      <c r="E31" s="26"/>
      <c r="F31" s="2"/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  <c r="T31" s="2"/>
      <c r="U31" s="2"/>
      <c r="V31" s="2"/>
      <c r="W31" s="2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16383" x14ac:dyDescent="0.2">
      <c r="A32" s="2"/>
      <c r="B32" s="26"/>
      <c r="C32" s="51"/>
      <c r="D32" s="2"/>
      <c r="E32" s="2"/>
      <c r="F32" s="2"/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16383" x14ac:dyDescent="0.2">
      <c r="A33" s="2"/>
      <c r="B33" s="26"/>
      <c r="C33" s="2"/>
      <c r="D33" s="2"/>
      <c r="E33" s="2"/>
      <c r="F33" s="2"/>
      <c r="G33" s="26"/>
      <c r="H33" s="26"/>
      <c r="I33" s="26"/>
      <c r="J33" s="41"/>
      <c r="K33" s="8"/>
      <c r="L33" s="8"/>
      <c r="M33" s="8"/>
      <c r="N33" s="8"/>
      <c r="O33" s="8"/>
      <c r="P33" s="8"/>
      <c r="Q33" s="8"/>
      <c r="R33" s="7"/>
      <c r="S33" s="2"/>
      <c r="T33" s="2"/>
      <c r="U33" s="2"/>
      <c r="V33" s="2"/>
      <c r="W33" s="2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16383" s="1" customFormat="1" x14ac:dyDescent="0.2">
      <c r="A34" s="2"/>
      <c r="B34" s="26"/>
      <c r="C34" s="2"/>
      <c r="D34" s="2"/>
      <c r="E34" s="2"/>
      <c r="F34" s="2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pans="1:16383" x14ac:dyDescent="0.2">
      <c r="A35" s="2"/>
      <c r="B35" s="35"/>
      <c r="C35" s="2"/>
      <c r="D35" s="2"/>
      <c r="E35" s="2"/>
      <c r="F35" s="2"/>
      <c r="G35" s="26"/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16383" ht="15.75" customHeight="1" x14ac:dyDescent="0.2">
      <c r="A36" s="2"/>
      <c r="B36" s="26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16383" x14ac:dyDescent="0.2">
      <c r="B37" s="26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16383" x14ac:dyDescent="0.2">
      <c r="B38" s="26"/>
      <c r="C38" s="2"/>
      <c r="D38" s="2"/>
      <c r="E38" s="2"/>
      <c r="F38" s="2"/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16383" x14ac:dyDescent="0.2">
      <c r="B39" s="26"/>
      <c r="C39" s="2"/>
      <c r="D39" s="2"/>
      <c r="E39" s="2"/>
      <c r="F39" s="2"/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16383" x14ac:dyDescent="0.2">
      <c r="B40" s="26"/>
      <c r="C40" s="2"/>
      <c r="D40" s="2"/>
      <c r="E40" s="2"/>
      <c r="F40" s="2"/>
      <c r="G40" s="26"/>
      <c r="H40" s="26"/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16383" x14ac:dyDescent="0.2">
      <c r="B41" s="26"/>
      <c r="C41" s="2"/>
      <c r="D41" s="2"/>
      <c r="E41" s="2"/>
      <c r="F41" s="2"/>
      <c r="G41" s="26"/>
      <c r="H41" s="26"/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  <c r="T41" s="2"/>
      <c r="U41" s="2"/>
      <c r="V41" s="2"/>
      <c r="W41" s="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16383" x14ac:dyDescent="0.2">
      <c r="B42" s="26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  <c r="T42" s="2"/>
      <c r="U42" s="2"/>
      <c r="V42" s="2"/>
      <c r="W42" s="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16383" x14ac:dyDescent="0.2">
      <c r="B43" s="26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  <c r="T43" s="2"/>
      <c r="U43" s="2"/>
      <c r="V43" s="2"/>
      <c r="W43" s="2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16383" x14ac:dyDescent="0.2">
      <c r="B44" s="26"/>
      <c r="C44" s="2"/>
      <c r="D44" s="2"/>
      <c r="E44" s="2"/>
      <c r="F44" s="2"/>
      <c r="G44" s="26"/>
      <c r="H44" s="26"/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  <c r="T44" s="2"/>
      <c r="U44" s="2"/>
      <c r="V44" s="2"/>
      <c r="W44" s="2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16383" x14ac:dyDescent="0.2">
      <c r="B45" s="26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16383" x14ac:dyDescent="0.2">
      <c r="B46" s="26"/>
      <c r="C46" s="2"/>
      <c r="D46" s="2"/>
      <c r="E46" s="2"/>
      <c r="F46" s="2"/>
      <c r="G46" s="26"/>
      <c r="H46" s="26"/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  <c r="T46" s="2"/>
      <c r="U46" s="2"/>
      <c r="V46" s="2"/>
      <c r="W46" s="2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16383" x14ac:dyDescent="0.2">
      <c r="B47" s="26"/>
      <c r="C47" s="2"/>
      <c r="D47" s="2"/>
      <c r="E47" s="2"/>
      <c r="F47" s="2"/>
      <c r="G47" s="26"/>
      <c r="H47" s="26"/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  <c r="T47" s="2"/>
      <c r="U47" s="2"/>
      <c r="V47" s="2"/>
      <c r="W47" s="2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16383" x14ac:dyDescent="0.2">
      <c r="B48" s="26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  <c r="T48" s="2"/>
      <c r="U48" s="2"/>
      <c r="V48" s="2"/>
      <c r="W48" s="2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 x14ac:dyDescent="0.2">
      <c r="B49" s="26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  <c r="T49" s="2"/>
      <c r="U49" s="2"/>
      <c r="V49" s="2"/>
      <c r="W49" s="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 x14ac:dyDescent="0.2">
      <c r="B50" s="26"/>
      <c r="C50" s="2"/>
      <c r="D50" s="2"/>
      <c r="E50" s="2"/>
      <c r="F50" s="2"/>
      <c r="G50" s="26"/>
      <c r="H50" s="26"/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  <c r="T50" s="2"/>
      <c r="U50" s="2"/>
      <c r="V50" s="2"/>
      <c r="W50" s="2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 x14ac:dyDescent="0.2">
      <c r="B51" s="26"/>
      <c r="C51" s="2"/>
      <c r="D51" s="2"/>
      <c r="E51" s="2"/>
      <c r="F51" s="2"/>
      <c r="G51" s="26"/>
      <c r="H51" s="26"/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  <c r="T51" s="2"/>
      <c r="U51" s="2"/>
      <c r="V51" s="2"/>
      <c r="W51" s="2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 x14ac:dyDescent="0.2">
      <c r="B52" s="26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  <c r="T52" s="2"/>
      <c r="U52" s="2"/>
      <c r="V52" s="2"/>
      <c r="W52" s="2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 x14ac:dyDescent="0.2">
      <c r="B53" s="26"/>
      <c r="C53" s="2"/>
      <c r="D53" s="2"/>
      <c r="E53" s="2"/>
      <c r="F53" s="2"/>
      <c r="G53" s="26"/>
      <c r="H53" s="26"/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  <c r="T53" s="2"/>
      <c r="U53" s="2"/>
      <c r="V53" s="2"/>
      <c r="W53" s="2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 x14ac:dyDescent="0.2">
      <c r="B54" s="26"/>
      <c r="C54" s="2"/>
      <c r="D54" s="2"/>
      <c r="E54" s="2"/>
      <c r="F54" s="2"/>
      <c r="G54" s="26"/>
      <c r="H54" s="26"/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  <c r="T54" s="2"/>
      <c r="U54" s="2"/>
      <c r="V54" s="2"/>
      <c r="W54" s="2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 x14ac:dyDescent="0.2">
      <c r="B55" s="26"/>
      <c r="C55" s="2"/>
      <c r="D55" s="2"/>
      <c r="E55" s="2"/>
      <c r="F55" s="2"/>
      <c r="G55" s="26"/>
      <c r="H55" s="26"/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  <c r="T55" s="2"/>
      <c r="U55" s="2"/>
      <c r="V55" s="2"/>
      <c r="W55" s="2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 x14ac:dyDescent="0.2">
      <c r="B56" s="26"/>
      <c r="C56" s="2"/>
      <c r="D56" s="2"/>
      <c r="E56" s="2"/>
      <c r="F56" s="2"/>
      <c r="G56" s="26"/>
      <c r="H56" s="26"/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  <c r="T56" s="2"/>
      <c r="U56" s="2"/>
      <c r="V56" s="2"/>
      <c r="W56" s="2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 x14ac:dyDescent="0.2">
      <c r="B57" s="26"/>
      <c r="C57" s="2"/>
      <c r="D57" s="2"/>
      <c r="E57" s="2"/>
      <c r="F57" s="2"/>
      <c r="G57" s="26"/>
      <c r="H57" s="26"/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  <c r="T57" s="2"/>
      <c r="U57" s="2"/>
      <c r="V57" s="2"/>
      <c r="W57" s="2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 x14ac:dyDescent="0.2">
      <c r="B58" s="26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  <c r="T58" s="2"/>
      <c r="U58" s="2"/>
      <c r="V58" s="2"/>
      <c r="W58" s="2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 x14ac:dyDescent="0.2">
      <c r="B59" s="26"/>
      <c r="C59" s="2"/>
      <c r="D59" s="2"/>
      <c r="E59" s="2"/>
      <c r="F59" s="2"/>
      <c r="G59" s="26"/>
      <c r="H59" s="26"/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  <c r="T59" s="2"/>
      <c r="U59" s="2"/>
      <c r="V59" s="2"/>
      <c r="W59" s="2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 x14ac:dyDescent="0.2">
      <c r="B60" s="26"/>
      <c r="C60" s="2"/>
      <c r="D60" s="2"/>
      <c r="E60" s="2"/>
      <c r="F60" s="2"/>
      <c r="G60" s="26"/>
      <c r="H60" s="26"/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  <c r="T60" s="2"/>
      <c r="U60" s="2"/>
      <c r="V60" s="2"/>
      <c r="W60" s="2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 x14ac:dyDescent="0.2">
      <c r="B61" s="26"/>
      <c r="C61" s="2"/>
      <c r="D61" s="2"/>
      <c r="E61" s="2"/>
      <c r="F61" s="2"/>
      <c r="G61" s="26"/>
      <c r="H61" s="26"/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  <c r="T61" s="2"/>
      <c r="U61" s="2"/>
      <c r="V61" s="2"/>
      <c r="W61" s="2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 x14ac:dyDescent="0.2">
      <c r="B62" s="26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  <c r="T62" s="2"/>
      <c r="U62" s="2"/>
      <c r="V62" s="2"/>
      <c r="W62" s="2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 x14ac:dyDescent="0.2">
      <c r="B63" s="26"/>
      <c r="C63" s="2"/>
      <c r="D63" s="2"/>
      <c r="E63" s="2"/>
      <c r="F63" s="2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  <c r="T63" s="2"/>
      <c r="U63" s="2"/>
      <c r="V63" s="2"/>
      <c r="W63" s="2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 x14ac:dyDescent="0.2">
      <c r="B64" s="26"/>
      <c r="C64" s="2"/>
      <c r="D64" s="2"/>
      <c r="E64" s="2"/>
      <c r="F64" s="2"/>
      <c r="G64" s="26"/>
      <c r="H64" s="26"/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  <c r="T64" s="2"/>
      <c r="U64" s="2"/>
      <c r="V64" s="2"/>
      <c r="W64" s="2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 x14ac:dyDescent="0.2">
      <c r="B65" s="26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  <c r="T65" s="2"/>
      <c r="U65" s="2"/>
      <c r="V65" s="2"/>
      <c r="W65" s="2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 x14ac:dyDescent="0.2">
      <c r="B66" s="26"/>
      <c r="C66" s="2"/>
      <c r="D66" s="2"/>
      <c r="E66" s="2"/>
      <c r="F66" s="2"/>
      <c r="G66" s="26"/>
      <c r="H66" s="26"/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  <c r="T66" s="2"/>
      <c r="U66" s="2"/>
      <c r="V66" s="2"/>
      <c r="W66" s="2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 x14ac:dyDescent="0.2">
      <c r="B67" s="26"/>
      <c r="C67" s="2"/>
      <c r="D67" s="2"/>
      <c r="E67" s="2"/>
      <c r="F67" s="2"/>
      <c r="G67" s="26"/>
      <c r="H67" s="26"/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 x14ac:dyDescent="0.2">
      <c r="B68" s="26"/>
      <c r="C68" s="2"/>
      <c r="D68" s="2"/>
      <c r="E68" s="2"/>
      <c r="F68" s="2"/>
      <c r="G68" s="26"/>
      <c r="H68" s="26"/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  <c r="T68" s="2"/>
      <c r="U68" s="2"/>
      <c r="V68" s="2"/>
      <c r="W68" s="2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 x14ac:dyDescent="0.2">
      <c r="B69" s="26"/>
      <c r="C69" s="2"/>
      <c r="D69" s="2"/>
      <c r="E69" s="2"/>
      <c r="F69" s="2"/>
      <c r="G69" s="26"/>
      <c r="H69" s="26"/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  <c r="T69" s="2"/>
      <c r="U69" s="2"/>
      <c r="V69" s="2"/>
      <c r="W69" s="2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 x14ac:dyDescent="0.2">
      <c r="B70" s="26"/>
      <c r="C70" s="2"/>
      <c r="D70" s="2"/>
      <c r="E70" s="2"/>
      <c r="F70" s="2"/>
      <c r="G70" s="26"/>
      <c r="H70" s="26"/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  <c r="T70" s="2"/>
      <c r="U70" s="2"/>
      <c r="V70" s="2"/>
      <c r="W70" s="2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 x14ac:dyDescent="0.2">
      <c r="B71" s="26"/>
      <c r="C71" s="2"/>
      <c r="D71" s="2"/>
      <c r="E71" s="2"/>
      <c r="F71" s="2"/>
      <c r="G71" s="26"/>
      <c r="H71" s="26"/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  <c r="T71" s="2"/>
      <c r="U71" s="2"/>
      <c r="V71" s="2"/>
      <c r="W71" s="2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 x14ac:dyDescent="0.2">
      <c r="B72" s="26"/>
      <c r="C72" s="2"/>
      <c r="D72" s="2"/>
      <c r="E72" s="2"/>
      <c r="F72" s="2"/>
      <c r="G72" s="26"/>
      <c r="H72" s="26"/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  <c r="T72" s="2"/>
      <c r="U72" s="2"/>
      <c r="V72" s="2"/>
      <c r="W72" s="2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 x14ac:dyDescent="0.2">
      <c r="B73" s="26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  <c r="T73" s="2"/>
      <c r="U73" s="2"/>
      <c r="V73" s="2"/>
      <c r="W73" s="2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 x14ac:dyDescent="0.2">
      <c r="B74" s="26"/>
      <c r="C74" s="2"/>
      <c r="D74" s="2"/>
      <c r="E74" s="2"/>
      <c r="F74" s="2"/>
      <c r="G74" s="26"/>
      <c r="H74" s="26"/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  <c r="T74" s="2"/>
      <c r="U74" s="2"/>
      <c r="V74" s="2"/>
      <c r="W74" s="2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 x14ac:dyDescent="0.2">
      <c r="B75" s="26"/>
      <c r="C75" s="2"/>
      <c r="D75" s="2"/>
      <c r="E75" s="2"/>
      <c r="F75" s="2"/>
      <c r="G75" s="26"/>
      <c r="H75" s="26"/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  <c r="T75" s="2"/>
      <c r="U75" s="2"/>
      <c r="V75" s="2"/>
      <c r="W75" s="2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 x14ac:dyDescent="0.2">
      <c r="B76" s="26"/>
      <c r="C76" s="2"/>
      <c r="D76" s="2"/>
      <c r="E76" s="2"/>
      <c r="F76" s="2"/>
      <c r="G76" s="26"/>
      <c r="H76" s="26"/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  <c r="T76" s="2"/>
      <c r="U76" s="2"/>
      <c r="V76" s="2"/>
      <c r="W76" s="2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 x14ac:dyDescent="0.2">
      <c r="B77" s="26"/>
      <c r="C77" s="2"/>
      <c r="D77" s="2"/>
      <c r="E77" s="2"/>
      <c r="F77" s="2"/>
      <c r="G77" s="26"/>
      <c r="H77" s="26"/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  <c r="T77" s="2"/>
      <c r="U77" s="2"/>
      <c r="V77" s="2"/>
      <c r="W77" s="2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 x14ac:dyDescent="0.2">
      <c r="B78" s="26"/>
      <c r="C78" s="2"/>
      <c r="D78" s="2"/>
      <c r="E78" s="2"/>
      <c r="F78" s="2"/>
      <c r="G78" s="26"/>
      <c r="H78" s="26"/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  <c r="T78" s="2"/>
      <c r="U78" s="2"/>
      <c r="V78" s="2"/>
      <c r="W78" s="2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 x14ac:dyDescent="0.2">
      <c r="B79" s="26"/>
      <c r="C79" s="2"/>
      <c r="D79" s="2"/>
      <c r="E79" s="2"/>
      <c r="F79" s="2"/>
      <c r="G79" s="26"/>
      <c r="H79" s="26"/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  <c r="T79" s="2"/>
      <c r="U79" s="2"/>
      <c r="V79" s="2"/>
      <c r="W79" s="2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 x14ac:dyDescent="0.2">
      <c r="B80" s="26"/>
      <c r="C80" s="2"/>
      <c r="D80" s="2"/>
      <c r="E80" s="2"/>
      <c r="F80" s="2"/>
      <c r="G80" s="26"/>
      <c r="H80" s="26"/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  <c r="T80" s="2"/>
      <c r="U80" s="2"/>
      <c r="V80" s="2"/>
      <c r="W80" s="2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x14ac:dyDescent="0.2">
      <c r="B81" s="26"/>
      <c r="C81" s="2"/>
      <c r="D81" s="2"/>
      <c r="E81" s="2"/>
      <c r="F81" s="2"/>
      <c r="G81" s="26"/>
      <c r="H81" s="26"/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  <c r="T81" s="2"/>
      <c r="U81" s="2"/>
      <c r="V81" s="2"/>
      <c r="W81" s="2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x14ac:dyDescent="0.2">
      <c r="B82" s="26"/>
      <c r="C82" s="2"/>
      <c r="D82" s="2"/>
      <c r="E82" s="2"/>
      <c r="F82" s="2"/>
      <c r="G82" s="26"/>
      <c r="H82" s="26"/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  <c r="T82" s="2"/>
      <c r="U82" s="2"/>
      <c r="V82" s="2"/>
      <c r="W82" s="2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 x14ac:dyDescent="0.2">
      <c r="B83" s="26"/>
      <c r="C83" s="2"/>
      <c r="D83" s="2"/>
      <c r="E83" s="2"/>
      <c r="F83" s="2"/>
      <c r="G83" s="26"/>
      <c r="H83" s="26"/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  <c r="T83" s="2"/>
      <c r="U83" s="2"/>
      <c r="V83" s="2"/>
      <c r="W83" s="2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 x14ac:dyDescent="0.2">
      <c r="B84" s="26"/>
      <c r="C84" s="2"/>
      <c r="D84" s="2"/>
      <c r="E84" s="2"/>
      <c r="F84" s="2"/>
      <c r="G84" s="26"/>
      <c r="H84" s="26"/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  <c r="T84" s="2"/>
      <c r="U84" s="2"/>
      <c r="V84" s="2"/>
      <c r="W84" s="2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 x14ac:dyDescent="0.2">
      <c r="B85" s="26"/>
      <c r="C85" s="2"/>
      <c r="D85" s="2"/>
      <c r="E85" s="2"/>
      <c r="F85" s="2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  <c r="T85" s="2"/>
      <c r="U85" s="2"/>
      <c r="V85" s="2"/>
      <c r="W85" s="2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 x14ac:dyDescent="0.2">
      <c r="B86" s="26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  <c r="T86" s="2"/>
      <c r="U86" s="2"/>
      <c r="V86" s="2"/>
      <c r="W86" s="2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 x14ac:dyDescent="0.2">
      <c r="B87" s="26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  <c r="T87" s="2"/>
      <c r="U87" s="2"/>
      <c r="V87" s="2"/>
      <c r="W87" s="2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 x14ac:dyDescent="0.2">
      <c r="B88" s="26"/>
      <c r="C88" s="2"/>
      <c r="D88" s="2"/>
      <c r="E88" s="2"/>
      <c r="F88" s="2"/>
      <c r="G88" s="26"/>
      <c r="H88" s="26"/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  <c r="T88" s="2"/>
      <c r="U88" s="2"/>
      <c r="V88" s="2"/>
      <c r="W88" s="2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 x14ac:dyDescent="0.2">
      <c r="B89" s="26"/>
      <c r="C89" s="2"/>
      <c r="D89" s="2"/>
      <c r="E89" s="2"/>
      <c r="F89" s="2"/>
      <c r="G89" s="26"/>
      <c r="H89" s="26"/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  <c r="T89" s="2"/>
      <c r="U89" s="2"/>
      <c r="V89" s="2"/>
      <c r="W89" s="2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 x14ac:dyDescent="0.2">
      <c r="B90" s="26"/>
      <c r="C90" s="2"/>
      <c r="D90" s="2"/>
      <c r="E90" s="2"/>
      <c r="F90" s="2"/>
      <c r="G90" s="26"/>
      <c r="H90" s="26"/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  <c r="T90" s="2"/>
      <c r="U90" s="2"/>
      <c r="V90" s="2"/>
      <c r="W90" s="2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 x14ac:dyDescent="0.2">
      <c r="B91" s="26"/>
      <c r="C91" s="2"/>
      <c r="D91" s="2"/>
      <c r="E91" s="2"/>
      <c r="F91" s="2"/>
      <c r="G91" s="26"/>
      <c r="H91" s="26"/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  <c r="T91" s="2"/>
      <c r="U91" s="2"/>
      <c r="V91" s="2"/>
      <c r="W91" s="2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 x14ac:dyDescent="0.2">
      <c r="B92" s="26"/>
      <c r="C92" s="2"/>
      <c r="D92" s="2"/>
      <c r="E92" s="2"/>
      <c r="F92" s="2"/>
      <c r="G92" s="26"/>
      <c r="H92" s="26"/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  <c r="T92" s="2"/>
      <c r="U92" s="2"/>
      <c r="V92" s="2"/>
      <c r="W92" s="2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 x14ac:dyDescent="0.2">
      <c r="B93" s="26"/>
      <c r="C93" s="2"/>
      <c r="D93" s="2"/>
      <c r="E93" s="2"/>
      <c r="F93" s="2"/>
      <c r="G93" s="26"/>
      <c r="H93" s="26"/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  <c r="T93" s="2"/>
      <c r="U93" s="2"/>
      <c r="V93" s="2"/>
      <c r="W93" s="2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 x14ac:dyDescent="0.2">
      <c r="B94" s="26"/>
      <c r="C94" s="2"/>
      <c r="D94" s="2"/>
      <c r="E94" s="2"/>
      <c r="F94" s="2"/>
      <c r="G94" s="26"/>
      <c r="H94" s="26"/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  <c r="T94" s="2"/>
      <c r="U94" s="2"/>
      <c r="V94" s="2"/>
      <c r="W94" s="2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 x14ac:dyDescent="0.2">
      <c r="B95" s="26"/>
      <c r="C95" s="2"/>
      <c r="D95" s="2"/>
      <c r="E95" s="2"/>
      <c r="F95" s="2"/>
      <c r="G95" s="26"/>
      <c r="H95" s="26"/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  <c r="T95" s="2"/>
      <c r="U95" s="2"/>
      <c r="V95" s="2"/>
      <c r="W95" s="2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 x14ac:dyDescent="0.2">
      <c r="B96" s="26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  <c r="T96" s="2"/>
      <c r="U96" s="2"/>
      <c r="V96" s="2"/>
      <c r="W96" s="2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 x14ac:dyDescent="0.2">
      <c r="B97" s="26"/>
      <c r="C97" s="2"/>
      <c r="D97" s="2"/>
      <c r="E97" s="2"/>
      <c r="F97" s="2"/>
      <c r="G97" s="26"/>
      <c r="H97" s="26"/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  <c r="T97" s="2"/>
      <c r="U97" s="2"/>
      <c r="V97" s="2"/>
      <c r="W97" s="2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 x14ac:dyDescent="0.2">
      <c r="B98" s="26"/>
      <c r="C98" s="2"/>
      <c r="D98" s="2"/>
      <c r="E98" s="2"/>
      <c r="F98" s="2"/>
      <c r="G98" s="26"/>
      <c r="H98" s="26"/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  <c r="T98" s="2"/>
      <c r="U98" s="2"/>
      <c r="V98" s="2"/>
      <c r="W98" s="2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 x14ac:dyDescent="0.2">
      <c r="B99" s="26"/>
      <c r="C99" s="2"/>
      <c r="D99" s="2"/>
      <c r="E99" s="2"/>
      <c r="F99" s="2"/>
      <c r="G99" s="26"/>
      <c r="H99" s="26"/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  <c r="T99" s="2"/>
      <c r="U99" s="2"/>
      <c r="V99" s="2"/>
      <c r="W99" s="2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 x14ac:dyDescent="0.2">
      <c r="B100" s="26"/>
      <c r="C100" s="2"/>
      <c r="D100" s="2"/>
      <c r="E100" s="2"/>
      <c r="F100" s="2"/>
      <c r="G100" s="26"/>
      <c r="H100" s="26"/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  <c r="T100" s="2"/>
      <c r="U100" s="2"/>
      <c r="V100" s="2"/>
      <c r="W100" s="2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 x14ac:dyDescent="0.2">
      <c r="B101" s="26"/>
      <c r="C101" s="2"/>
      <c r="D101" s="2"/>
      <c r="E101" s="2"/>
      <c r="F101" s="2"/>
      <c r="G101" s="26"/>
      <c r="H101" s="26"/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  <c r="T101" s="2"/>
      <c r="U101" s="2"/>
      <c r="V101" s="2"/>
      <c r="W101" s="2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 x14ac:dyDescent="0.2">
      <c r="B102" s="26"/>
      <c r="C102" s="2"/>
      <c r="D102" s="2"/>
      <c r="E102" s="2"/>
      <c r="F102" s="2"/>
      <c r="G102" s="26"/>
      <c r="H102" s="26"/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2"/>
      <c r="V102" s="2"/>
      <c r="W102" s="2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 x14ac:dyDescent="0.2">
      <c r="B103" s="26"/>
      <c r="C103" s="2"/>
      <c r="D103" s="2"/>
      <c r="E103" s="2"/>
      <c r="F103" s="2"/>
      <c r="G103" s="26"/>
      <c r="H103" s="26"/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  <c r="T103" s="2"/>
      <c r="U103" s="2"/>
      <c r="V103" s="2"/>
      <c r="W103" s="2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 x14ac:dyDescent="0.2">
      <c r="B104" s="26"/>
      <c r="C104" s="2"/>
      <c r="D104" s="2"/>
      <c r="E104" s="2"/>
      <c r="F104" s="2"/>
      <c r="G104" s="26"/>
      <c r="H104" s="26"/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  <c r="T104" s="2"/>
      <c r="U104" s="2"/>
      <c r="V104" s="2"/>
      <c r="W104" s="2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 x14ac:dyDescent="0.2">
      <c r="B105" s="26"/>
      <c r="C105" s="2"/>
      <c r="D105" s="2"/>
      <c r="E105" s="2"/>
      <c r="F105" s="2"/>
      <c r="G105" s="26"/>
      <c r="H105" s="26"/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  <c r="T105" s="2"/>
      <c r="U105" s="2"/>
      <c r="V105" s="2"/>
      <c r="W105" s="2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 x14ac:dyDescent="0.2">
      <c r="B106" s="26"/>
      <c r="C106" s="2"/>
      <c r="D106" s="2"/>
      <c r="E106" s="2"/>
      <c r="F106" s="2"/>
      <c r="G106" s="26"/>
      <c r="H106" s="26"/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2"/>
      <c r="V106" s="2"/>
      <c r="W106" s="2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 x14ac:dyDescent="0.2">
      <c r="B107" s="26"/>
      <c r="C107" s="2"/>
      <c r="D107" s="2"/>
      <c r="E107" s="2"/>
      <c r="F107" s="2"/>
      <c r="G107" s="26"/>
      <c r="H107" s="26"/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  <c r="T107" s="2"/>
      <c r="U107" s="2"/>
      <c r="V107" s="2"/>
      <c r="W107" s="2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 x14ac:dyDescent="0.2">
      <c r="B108" s="26"/>
      <c r="C108" s="2"/>
      <c r="D108" s="2"/>
      <c r="E108" s="2"/>
      <c r="F108" s="2"/>
      <c r="G108" s="26"/>
      <c r="H108" s="26"/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  <c r="T108" s="2"/>
      <c r="U108" s="2"/>
      <c r="V108" s="2"/>
      <c r="W108" s="2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 x14ac:dyDescent="0.2">
      <c r="B109" s="26"/>
      <c r="C109" s="2"/>
      <c r="D109" s="2"/>
      <c r="E109" s="2"/>
      <c r="F109" s="2"/>
      <c r="G109" s="26"/>
      <c r="H109" s="26"/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  <c r="T109" s="2"/>
      <c r="U109" s="2"/>
      <c r="V109" s="2"/>
      <c r="W109" s="2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 x14ac:dyDescent="0.2">
      <c r="B110" s="26"/>
      <c r="C110" s="2"/>
      <c r="D110" s="2"/>
      <c r="E110" s="2"/>
      <c r="F110" s="2"/>
      <c r="G110" s="26"/>
      <c r="H110" s="26"/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2"/>
      <c r="V110" s="2"/>
      <c r="W110" s="2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 x14ac:dyDescent="0.2">
      <c r="B111" s="26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  <c r="T111" s="2"/>
      <c r="U111" s="2"/>
      <c r="V111" s="2"/>
      <c r="W111" s="2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 x14ac:dyDescent="0.2">
      <c r="B112" s="26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  <c r="T112" s="2"/>
      <c r="U112" s="2"/>
      <c r="V112" s="2"/>
      <c r="W112" s="2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 x14ac:dyDescent="0.2">
      <c r="B113" s="26"/>
      <c r="C113" s="2"/>
      <c r="D113" s="2"/>
      <c r="E113" s="2"/>
      <c r="F113" s="2"/>
      <c r="G113" s="26"/>
      <c r="H113" s="26"/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  <c r="T113" s="2"/>
      <c r="U113" s="2"/>
      <c r="V113" s="2"/>
      <c r="W113" s="2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 x14ac:dyDescent="0.2">
      <c r="B114" s="26"/>
      <c r="C114" s="2"/>
      <c r="D114" s="2"/>
      <c r="E114" s="2"/>
      <c r="F114" s="2"/>
      <c r="G114" s="26"/>
      <c r="H114" s="26"/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  <c r="T114" s="2"/>
      <c r="U114" s="2"/>
      <c r="V114" s="2"/>
      <c r="W114" s="2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 x14ac:dyDescent="0.2">
      <c r="B115" s="26"/>
      <c r="C115" s="2"/>
      <c r="D115" s="2"/>
      <c r="E115" s="2"/>
      <c r="F115" s="2"/>
      <c r="G115" s="26"/>
      <c r="H115" s="26"/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  <c r="T115" s="2"/>
      <c r="U115" s="2"/>
      <c r="V115" s="2"/>
      <c r="W115" s="2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 x14ac:dyDescent="0.2">
      <c r="B116" s="26"/>
      <c r="C116" s="2"/>
      <c r="D116" s="2"/>
      <c r="E116" s="2"/>
      <c r="F116" s="2"/>
      <c r="G116" s="26"/>
      <c r="H116" s="26"/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  <c r="T116" s="2"/>
      <c r="U116" s="2"/>
      <c r="V116" s="2"/>
      <c r="W116" s="2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 x14ac:dyDescent="0.2">
      <c r="B117" s="26"/>
      <c r="C117" s="2"/>
      <c r="D117" s="2"/>
      <c r="E117" s="2"/>
      <c r="F117" s="2"/>
      <c r="G117" s="26"/>
      <c r="H117" s="26"/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 x14ac:dyDescent="0.2">
      <c r="B118" s="26"/>
      <c r="C118" s="2"/>
      <c r="D118" s="2"/>
      <c r="E118" s="2"/>
      <c r="F118" s="2"/>
      <c r="G118" s="26"/>
      <c r="H118" s="26"/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  <c r="T118" s="2"/>
      <c r="U118" s="2"/>
      <c r="V118" s="2"/>
      <c r="W118" s="2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 x14ac:dyDescent="0.2">
      <c r="B119" s="26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  <c r="T119" s="2"/>
      <c r="U119" s="2"/>
      <c r="V119" s="2"/>
      <c r="W119" s="2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 x14ac:dyDescent="0.2">
      <c r="B120" s="26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  <c r="T120" s="2"/>
      <c r="U120" s="2"/>
      <c r="V120" s="2"/>
      <c r="W120" s="2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 x14ac:dyDescent="0.2">
      <c r="B121" s="26"/>
      <c r="C121" s="2"/>
      <c r="D121" s="2"/>
      <c r="E121" s="2"/>
      <c r="F121" s="2"/>
      <c r="G121" s="26"/>
      <c r="H121" s="26"/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  <c r="T121" s="2"/>
      <c r="U121" s="2"/>
      <c r="V121" s="2"/>
      <c r="W121" s="2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 x14ac:dyDescent="0.2">
      <c r="B122" s="26"/>
      <c r="C122" s="2"/>
      <c r="D122" s="2"/>
      <c r="E122" s="2"/>
      <c r="F122" s="2"/>
      <c r="G122" s="26"/>
      <c r="H122" s="26"/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  <c r="T122" s="2"/>
      <c r="U122" s="2"/>
      <c r="V122" s="2"/>
      <c r="W122" s="2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 x14ac:dyDescent="0.2">
      <c r="B123" s="26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  <c r="T123" s="2"/>
      <c r="U123" s="2"/>
      <c r="V123" s="2"/>
      <c r="W123" s="2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 x14ac:dyDescent="0.2">
      <c r="B124" s="26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  <c r="T124" s="2"/>
      <c r="U124" s="2"/>
      <c r="V124" s="2"/>
      <c r="W124" s="2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 x14ac:dyDescent="0.2">
      <c r="B125" s="26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  <c r="T125" s="2"/>
      <c r="U125" s="2"/>
      <c r="V125" s="2"/>
      <c r="W125" s="2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 x14ac:dyDescent="0.2">
      <c r="B126" s="26"/>
      <c r="C126" s="2"/>
      <c r="D126" s="2"/>
      <c r="E126" s="2"/>
      <c r="F126" s="2"/>
      <c r="G126" s="26"/>
      <c r="H126" s="26"/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2"/>
      <c r="V126" s="2"/>
      <c r="W126" s="2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 x14ac:dyDescent="0.2">
      <c r="B127" s="26"/>
      <c r="C127" s="2"/>
      <c r="D127" s="2"/>
      <c r="E127" s="2"/>
      <c r="F127" s="2"/>
      <c r="G127" s="26"/>
      <c r="H127" s="26"/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  <c r="T127" s="2"/>
      <c r="U127" s="2"/>
      <c r="V127" s="2"/>
      <c r="W127" s="2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 x14ac:dyDescent="0.2">
      <c r="B128" s="26"/>
      <c r="C128" s="2"/>
      <c r="D128" s="2"/>
      <c r="E128" s="2"/>
      <c r="F128" s="2"/>
      <c r="G128" s="26"/>
      <c r="H128" s="26"/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  <c r="T128" s="2"/>
      <c r="U128" s="2"/>
      <c r="V128" s="2"/>
      <c r="W128" s="2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 x14ac:dyDescent="0.2">
      <c r="B129" s="26"/>
      <c r="C129" s="2"/>
      <c r="D129" s="2"/>
      <c r="E129" s="2"/>
      <c r="F129" s="2"/>
      <c r="G129" s="26"/>
      <c r="H129" s="26"/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  <c r="T129" s="2"/>
      <c r="U129" s="2"/>
      <c r="V129" s="2"/>
      <c r="W129" s="2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 x14ac:dyDescent="0.2">
      <c r="B130" s="26"/>
      <c r="C130" s="2"/>
      <c r="D130" s="2"/>
      <c r="E130" s="2"/>
      <c r="F130" s="2"/>
      <c r="G130" s="26"/>
      <c r="H130" s="26"/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2"/>
      <c r="V130" s="2"/>
      <c r="W130" s="2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 x14ac:dyDescent="0.2">
      <c r="B131" s="26"/>
      <c r="C131" s="2"/>
      <c r="D131" s="2"/>
      <c r="E131" s="2"/>
      <c r="F131" s="2"/>
      <c r="G131" s="26"/>
      <c r="H131" s="26"/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  <c r="T131" s="2"/>
      <c r="U131" s="2"/>
      <c r="V131" s="2"/>
      <c r="W131" s="2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 x14ac:dyDescent="0.2">
      <c r="B132" s="26"/>
      <c r="C132" s="2"/>
      <c r="D132" s="2"/>
      <c r="E132" s="2"/>
      <c r="F132" s="2"/>
      <c r="G132" s="26"/>
      <c r="H132" s="26"/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  <c r="T132" s="2"/>
      <c r="U132" s="2"/>
      <c r="V132" s="2"/>
      <c r="W132" s="2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 x14ac:dyDescent="0.2">
      <c r="B133" s="26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  <c r="T133" s="2"/>
      <c r="U133" s="2"/>
      <c r="V133" s="2"/>
      <c r="W133" s="2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 x14ac:dyDescent="0.2">
      <c r="B134" s="26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2"/>
      <c r="V134" s="2"/>
      <c r="W134" s="2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 x14ac:dyDescent="0.2">
      <c r="B135" s="26"/>
      <c r="C135" s="2"/>
      <c r="D135" s="2"/>
      <c r="E135" s="2"/>
      <c r="F135" s="2"/>
      <c r="G135" s="26"/>
      <c r="H135" s="26"/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  <c r="T135" s="2"/>
      <c r="U135" s="2"/>
      <c r="V135" s="2"/>
      <c r="W135" s="2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 x14ac:dyDescent="0.2">
      <c r="B136" s="26"/>
      <c r="C136" s="2"/>
      <c r="D136" s="2"/>
      <c r="E136" s="2"/>
      <c r="F136" s="2"/>
      <c r="G136" s="26"/>
      <c r="H136" s="26"/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  <c r="T136" s="2"/>
      <c r="U136" s="2"/>
      <c r="V136" s="2"/>
      <c r="W136" s="2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 x14ac:dyDescent="0.2">
      <c r="B137" s="26"/>
      <c r="C137" s="2"/>
      <c r="D137" s="2"/>
      <c r="E137" s="2"/>
      <c r="F137" s="2"/>
      <c r="G137" s="26"/>
      <c r="H137" s="26"/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  <c r="T137" s="2"/>
      <c r="U137" s="2"/>
      <c r="V137" s="2"/>
      <c r="W137" s="2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 x14ac:dyDescent="0.2">
      <c r="B138" s="26"/>
      <c r="C138" s="2"/>
      <c r="D138" s="2"/>
      <c r="E138" s="2"/>
      <c r="F138" s="2"/>
      <c r="G138" s="26"/>
      <c r="H138" s="26"/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2"/>
      <c r="V138" s="2"/>
      <c r="W138" s="2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 x14ac:dyDescent="0.2">
      <c r="B139" s="26"/>
      <c r="C139" s="2"/>
      <c r="D139" s="2"/>
      <c r="E139" s="2"/>
      <c r="F139" s="2"/>
      <c r="G139" s="26"/>
      <c r="H139" s="26"/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  <c r="T139" s="2"/>
      <c r="U139" s="2"/>
      <c r="V139" s="2"/>
      <c r="W139" s="2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 x14ac:dyDescent="0.2">
      <c r="B140" s="26"/>
      <c r="C140" s="2"/>
      <c r="D140" s="2"/>
      <c r="E140" s="2"/>
      <c r="F140" s="2"/>
      <c r="G140" s="26"/>
      <c r="H140" s="26"/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  <c r="T140" s="2"/>
      <c r="U140" s="2"/>
      <c r="V140" s="2"/>
      <c r="W140" s="2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 x14ac:dyDescent="0.2">
      <c r="B141" s="26"/>
      <c r="C141" s="2"/>
      <c r="D141" s="2"/>
      <c r="E141" s="2"/>
      <c r="F141" s="2"/>
      <c r="G141" s="26"/>
      <c r="H141" s="26"/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  <c r="T141" s="2"/>
      <c r="U141" s="2"/>
      <c r="V141" s="2"/>
      <c r="W141" s="2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 x14ac:dyDescent="0.2">
      <c r="B142" s="26"/>
      <c r="C142" s="2"/>
      <c r="D142" s="2"/>
      <c r="E142" s="2"/>
      <c r="F142" s="2"/>
      <c r="G142" s="26"/>
      <c r="H142" s="26"/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2"/>
      <c r="V142" s="2"/>
      <c r="W142" s="2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 x14ac:dyDescent="0.2">
      <c r="B143" s="26"/>
      <c r="C143" s="2"/>
      <c r="D143" s="2"/>
      <c r="E143" s="2"/>
      <c r="F143" s="2"/>
      <c r="G143" s="26"/>
      <c r="H143" s="26"/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  <c r="T143" s="2"/>
      <c r="U143" s="2"/>
      <c r="V143" s="2"/>
      <c r="W143" s="2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 x14ac:dyDescent="0.2">
      <c r="B144" s="26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  <c r="T144" s="2"/>
      <c r="U144" s="2"/>
      <c r="V144" s="2"/>
      <c r="W144" s="2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 x14ac:dyDescent="0.2">
      <c r="B145" s="26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  <c r="T145" s="2"/>
      <c r="U145" s="2"/>
      <c r="V145" s="2"/>
      <c r="W145" s="2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 x14ac:dyDescent="0.2">
      <c r="B146" s="26"/>
      <c r="C146" s="2"/>
      <c r="D146" s="2"/>
      <c r="E146" s="2"/>
      <c r="F146" s="2"/>
      <c r="G146" s="26"/>
      <c r="H146" s="26"/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2"/>
      <c r="V146" s="2"/>
      <c r="W146" s="2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 x14ac:dyDescent="0.2">
      <c r="B147" s="26"/>
      <c r="C147" s="2"/>
      <c r="D147" s="2"/>
      <c r="E147" s="2"/>
      <c r="F147" s="2"/>
      <c r="G147" s="26"/>
      <c r="H147" s="26"/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  <c r="T147" s="2"/>
      <c r="U147" s="2"/>
      <c r="V147" s="2"/>
      <c r="W147" s="2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 x14ac:dyDescent="0.2">
      <c r="B148" s="26"/>
      <c r="C148" s="2"/>
      <c r="D148" s="2"/>
      <c r="E148" s="2"/>
      <c r="F148" s="2"/>
      <c r="G148" s="26"/>
      <c r="H148" s="26"/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  <c r="T148" s="2"/>
      <c r="U148" s="2"/>
      <c r="V148" s="2"/>
      <c r="W148" s="2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 x14ac:dyDescent="0.2">
      <c r="B149" s="26"/>
      <c r="C149" s="2"/>
      <c r="D149" s="2"/>
      <c r="E149" s="2"/>
      <c r="F149" s="2"/>
      <c r="G149" s="26"/>
      <c r="H149" s="26"/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  <c r="T149" s="2"/>
      <c r="U149" s="2"/>
      <c r="V149" s="2"/>
      <c r="W149" s="2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 x14ac:dyDescent="0.2">
      <c r="B150" s="26"/>
      <c r="C150" s="2"/>
      <c r="D150" s="2"/>
      <c r="E150" s="2"/>
      <c r="F150" s="2"/>
      <c r="G150" s="26"/>
      <c r="H150" s="26"/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  <c r="T150" s="2"/>
      <c r="U150" s="2"/>
      <c r="V150" s="2"/>
      <c r="W150" s="2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 x14ac:dyDescent="0.2">
      <c r="B151" s="26"/>
      <c r="C151" s="2"/>
      <c r="D151" s="2"/>
      <c r="E151" s="2"/>
      <c r="F151" s="2"/>
      <c r="G151" s="26"/>
      <c r="H151" s="26"/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  <c r="T151" s="2"/>
      <c r="U151" s="2"/>
      <c r="V151" s="2"/>
      <c r="W151" s="2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 x14ac:dyDescent="0.2">
      <c r="B152" s="26"/>
      <c r="C152" s="2"/>
      <c r="D152" s="2"/>
      <c r="E152" s="2"/>
      <c r="F152" s="2"/>
      <c r="G152" s="26"/>
      <c r="H152" s="26"/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  <c r="T152" s="2"/>
      <c r="U152" s="2"/>
      <c r="V152" s="2"/>
      <c r="W152" s="2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 x14ac:dyDescent="0.2">
      <c r="B153" s="26"/>
      <c r="C153" s="2"/>
      <c r="D153" s="2"/>
      <c r="E153" s="2"/>
      <c r="F153" s="2"/>
      <c r="G153" s="26"/>
      <c r="H153" s="26"/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  <c r="T153" s="2"/>
      <c r="U153" s="2"/>
      <c r="V153" s="2"/>
      <c r="W153" s="2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 x14ac:dyDescent="0.2">
      <c r="B154" s="26"/>
      <c r="C154" s="2"/>
      <c r="D154" s="2"/>
      <c r="E154" s="2"/>
      <c r="F154" s="2"/>
      <c r="G154" s="26"/>
      <c r="H154" s="26"/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  <c r="T154" s="2"/>
      <c r="U154" s="2"/>
      <c r="V154" s="2"/>
      <c r="W154" s="2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 x14ac:dyDescent="0.2">
      <c r="B155" s="26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  <c r="T155" s="2"/>
      <c r="U155" s="2"/>
      <c r="V155" s="2"/>
      <c r="W155" s="2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 x14ac:dyDescent="0.2">
      <c r="B156" s="26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  <c r="T156" s="2"/>
      <c r="U156" s="2"/>
      <c r="V156" s="2"/>
      <c r="W156" s="2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 x14ac:dyDescent="0.2">
      <c r="B157" s="26"/>
      <c r="C157" s="2"/>
      <c r="D157" s="2"/>
      <c r="E157" s="2"/>
      <c r="F157" s="2"/>
      <c r="G157" s="26"/>
      <c r="H157" s="26"/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  <c r="T157" s="2"/>
      <c r="U157" s="2"/>
      <c r="V157" s="2"/>
      <c r="W157" s="2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 x14ac:dyDescent="0.2">
      <c r="B158" s="26"/>
      <c r="C158" s="2"/>
      <c r="D158" s="2"/>
      <c r="E158" s="2"/>
      <c r="F158" s="2"/>
      <c r="G158" s="26"/>
      <c r="H158" s="26"/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  <c r="T158" s="2"/>
      <c r="U158" s="2"/>
      <c r="V158" s="2"/>
      <c r="W158" s="2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 x14ac:dyDescent="0.2">
      <c r="B159" s="26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  <c r="T159" s="2"/>
      <c r="U159" s="2"/>
      <c r="V159" s="2"/>
      <c r="W159" s="2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 x14ac:dyDescent="0.2">
      <c r="B160" s="26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  <c r="T160" s="2"/>
      <c r="U160" s="2"/>
      <c r="V160" s="2"/>
      <c r="W160" s="2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 x14ac:dyDescent="0.2">
      <c r="B161" s="26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  <c r="T161" s="2"/>
      <c r="U161" s="2"/>
      <c r="V161" s="2"/>
      <c r="W161" s="2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 x14ac:dyDescent="0.2">
      <c r="B162" s="26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2"/>
      <c r="V162" s="2"/>
      <c r="W162" s="2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 x14ac:dyDescent="0.2">
      <c r="B163" s="26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  <c r="T163" s="2"/>
      <c r="U163" s="2"/>
      <c r="V163" s="2"/>
      <c r="W163" s="2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 x14ac:dyDescent="0.2">
      <c r="B164" s="26"/>
      <c r="C164" s="2"/>
      <c r="D164" s="2"/>
      <c r="E164" s="2"/>
      <c r="F164" s="2"/>
      <c r="G164" s="26"/>
      <c r="H164" s="26"/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  <c r="T164" s="2"/>
      <c r="U164" s="2"/>
      <c r="V164" s="2"/>
      <c r="W164" s="2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 x14ac:dyDescent="0.2">
      <c r="B165" s="26"/>
      <c r="C165" s="2"/>
      <c r="D165" s="2"/>
      <c r="E165" s="2"/>
      <c r="F165" s="2"/>
      <c r="G165" s="26"/>
      <c r="H165" s="26"/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  <c r="T165" s="2"/>
      <c r="U165" s="2"/>
      <c r="V165" s="2"/>
      <c r="W165" s="2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 x14ac:dyDescent="0.2">
      <c r="B166" s="26"/>
      <c r="C166" s="2"/>
      <c r="D166" s="2"/>
      <c r="E166" s="2"/>
      <c r="F166" s="2"/>
      <c r="G166" s="26"/>
      <c r="H166" s="26"/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2"/>
      <c r="V166" s="2"/>
      <c r="W166" s="2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 x14ac:dyDescent="0.2">
      <c r="B167" s="26"/>
      <c r="C167" s="2"/>
      <c r="D167" s="2"/>
      <c r="E167" s="2"/>
      <c r="F167" s="2"/>
      <c r="G167" s="26"/>
      <c r="H167" s="26"/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  <c r="T167" s="2"/>
      <c r="U167" s="2"/>
      <c r="V167" s="2"/>
      <c r="W167" s="2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 x14ac:dyDescent="0.2">
      <c r="B168" s="26"/>
      <c r="C168" s="2"/>
      <c r="D168" s="2"/>
      <c r="E168" s="2"/>
      <c r="F168" s="2"/>
      <c r="G168" s="26"/>
      <c r="H168" s="26"/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  <c r="T168" s="2"/>
      <c r="U168" s="2"/>
      <c r="V168" s="2"/>
      <c r="W168" s="2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 x14ac:dyDescent="0.2">
      <c r="B169" s="26"/>
      <c r="C169" s="2"/>
      <c r="D169" s="2"/>
      <c r="E169" s="2"/>
      <c r="F169" s="2"/>
      <c r="G169" s="26"/>
      <c r="H169" s="26"/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  <c r="T169" s="2"/>
      <c r="U169" s="2"/>
      <c r="V169" s="2"/>
      <c r="W169" s="2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 x14ac:dyDescent="0.2">
      <c r="B170" s="26"/>
      <c r="C170" s="2"/>
      <c r="D170" s="2"/>
      <c r="E170" s="2"/>
      <c r="F170" s="2"/>
      <c r="G170" s="26"/>
      <c r="H170" s="26"/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2"/>
      <c r="V170" s="2"/>
      <c r="W170" s="2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 x14ac:dyDescent="0.2">
      <c r="B171" s="26"/>
      <c r="C171" s="2"/>
      <c r="D171" s="2"/>
      <c r="E171" s="2"/>
      <c r="F171" s="2"/>
      <c r="G171" s="26"/>
      <c r="H171" s="26"/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  <c r="T171" s="2"/>
      <c r="U171" s="2"/>
      <c r="V171" s="2"/>
      <c r="W171" s="2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 x14ac:dyDescent="0.2">
      <c r="B172" s="26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  <c r="T172" s="2"/>
      <c r="U172" s="2"/>
      <c r="V172" s="2"/>
      <c r="W172" s="2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 x14ac:dyDescent="0.2">
      <c r="B173" s="26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  <c r="T173" s="2"/>
      <c r="U173" s="2"/>
      <c r="V173" s="2"/>
      <c r="W173" s="2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 x14ac:dyDescent="0.2">
      <c r="B174" s="26"/>
      <c r="C174" s="2"/>
      <c r="D174" s="2"/>
      <c r="E174" s="2"/>
      <c r="F174" s="2"/>
      <c r="G174" s="26"/>
      <c r="H174" s="26"/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  <c r="T174" s="2"/>
      <c r="U174" s="2"/>
      <c r="V174" s="2"/>
      <c r="W174" s="2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 x14ac:dyDescent="0.2">
      <c r="B175" s="26"/>
      <c r="C175" s="2"/>
      <c r="D175" s="2"/>
      <c r="E175" s="2"/>
      <c r="F175" s="2"/>
      <c r="G175" s="26"/>
      <c r="H175" s="26"/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  <c r="T175" s="2"/>
      <c r="U175" s="2"/>
      <c r="V175" s="2"/>
      <c r="W175" s="2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 x14ac:dyDescent="0.2">
      <c r="B176" s="26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  <c r="T176" s="2"/>
      <c r="U176" s="2"/>
      <c r="V176" s="2"/>
      <c r="W176" s="2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 x14ac:dyDescent="0.2">
      <c r="B177" s="26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  <c r="T177" s="2"/>
      <c r="U177" s="2"/>
      <c r="V177" s="2"/>
      <c r="W177" s="2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 x14ac:dyDescent="0.2">
      <c r="B178" s="26"/>
      <c r="C178" s="2"/>
      <c r="D178" s="2"/>
      <c r="E178" s="2"/>
      <c r="F178" s="2"/>
      <c r="G178" s="26"/>
      <c r="H178" s="26"/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  <c r="T178" s="2"/>
      <c r="U178" s="2"/>
      <c r="V178" s="2"/>
      <c r="W178" s="2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 x14ac:dyDescent="0.2">
      <c r="B179" s="26"/>
      <c r="C179" s="2"/>
      <c r="D179" s="2"/>
      <c r="E179" s="2"/>
      <c r="F179" s="2"/>
      <c r="G179" s="26"/>
      <c r="H179" s="26"/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  <c r="T179" s="2"/>
      <c r="U179" s="2"/>
      <c r="V179" s="2"/>
      <c r="W179" s="2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 x14ac:dyDescent="0.2">
      <c r="B180" s="26"/>
      <c r="C180" s="2"/>
      <c r="D180" s="2"/>
      <c r="E180" s="2"/>
      <c r="F180" s="2"/>
      <c r="G180" s="26"/>
      <c r="H180" s="26"/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  <c r="T180" s="2"/>
      <c r="U180" s="2"/>
      <c r="V180" s="2"/>
      <c r="W180" s="2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 x14ac:dyDescent="0.2">
      <c r="B181" s="26"/>
      <c r="C181" s="2"/>
      <c r="D181" s="2"/>
      <c r="E181" s="2"/>
      <c r="F181" s="2"/>
      <c r="G181" s="26"/>
      <c r="H181" s="26"/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  <c r="T181" s="2"/>
      <c r="U181" s="2"/>
      <c r="V181" s="2"/>
      <c r="W181" s="2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 x14ac:dyDescent="0.2">
      <c r="B182" s="26"/>
      <c r="C182" s="2"/>
      <c r="D182" s="2"/>
      <c r="E182" s="2"/>
      <c r="F182" s="2"/>
      <c r="G182" s="26"/>
      <c r="H182" s="26"/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  <c r="T182" s="2"/>
      <c r="U182" s="2"/>
      <c r="V182" s="2"/>
      <c r="W182" s="2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 x14ac:dyDescent="0.2">
      <c r="B183" s="26"/>
      <c r="C183" s="2"/>
      <c r="D183" s="2"/>
      <c r="E183" s="2"/>
      <c r="F183" s="2"/>
      <c r="G183" s="26"/>
      <c r="H183" s="26"/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  <c r="T183" s="2"/>
      <c r="U183" s="2"/>
      <c r="V183" s="2"/>
      <c r="W183" s="2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 x14ac:dyDescent="0.2">
      <c r="B184" s="26"/>
      <c r="C184" s="2"/>
      <c r="D184" s="2"/>
      <c r="E184" s="2"/>
      <c r="F184" s="2"/>
      <c r="G184" s="26"/>
      <c r="H184" s="26"/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  <c r="T184" s="2"/>
      <c r="U184" s="2"/>
      <c r="V184" s="2"/>
      <c r="W184" s="2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 x14ac:dyDescent="0.2">
      <c r="B185" s="26"/>
      <c r="C185" s="2"/>
      <c r="D185" s="2"/>
      <c r="E185" s="2"/>
      <c r="F185" s="2"/>
      <c r="G185" s="26"/>
      <c r="H185" s="26"/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  <c r="T185" s="2"/>
      <c r="U185" s="2"/>
      <c r="V185" s="2"/>
      <c r="W185" s="2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 x14ac:dyDescent="0.2">
      <c r="B186" s="26"/>
      <c r="C186" s="2"/>
      <c r="D186" s="2"/>
      <c r="E186" s="2"/>
      <c r="F186" s="2"/>
      <c r="G186" s="26"/>
      <c r="H186" s="26"/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  <c r="T186" s="2"/>
      <c r="U186" s="2"/>
      <c r="V186" s="2"/>
      <c r="W186" s="2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 x14ac:dyDescent="0.2">
      <c r="B187" s="26"/>
      <c r="C187" s="2"/>
      <c r="D187" s="2"/>
      <c r="E187" s="2"/>
      <c r="F187" s="2"/>
      <c r="G187" s="26"/>
      <c r="H187" s="26"/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  <c r="T187" s="2"/>
      <c r="U187" s="2"/>
      <c r="V187" s="2"/>
      <c r="W187" s="2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 x14ac:dyDescent="0.2">
      <c r="B188" s="26"/>
      <c r="C188" s="2"/>
      <c r="D188" s="2"/>
      <c r="E188" s="2"/>
      <c r="F188" s="2"/>
      <c r="G188" s="26"/>
      <c r="H188" s="26"/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  <c r="T188" s="2"/>
      <c r="U188" s="2"/>
      <c r="V188" s="2"/>
      <c r="W188" s="2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 x14ac:dyDescent="0.2">
      <c r="B189" s="26"/>
      <c r="C189" s="2"/>
      <c r="D189" s="2"/>
      <c r="E189" s="2"/>
      <c r="F189" s="2"/>
      <c r="G189" s="26"/>
      <c r="H189" s="26"/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  <c r="T189" s="2"/>
      <c r="U189" s="2"/>
      <c r="V189" s="2"/>
      <c r="W189" s="2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 x14ac:dyDescent="0.2">
      <c r="B190" s="26"/>
      <c r="C190" s="2"/>
      <c r="D190" s="2"/>
      <c r="E190" s="2"/>
      <c r="F190" s="2"/>
      <c r="G190" s="26"/>
      <c r="H190" s="26"/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  <c r="T190" s="2"/>
      <c r="U190" s="2"/>
      <c r="V190" s="2"/>
      <c r="W190" s="2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 x14ac:dyDescent="0.2">
      <c r="B191" s="26"/>
      <c r="C191" s="2"/>
      <c r="D191" s="2"/>
      <c r="E191" s="2"/>
      <c r="F191" s="2"/>
      <c r="G191" s="26"/>
      <c r="H191" s="26"/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  <c r="T191" s="2"/>
      <c r="U191" s="2"/>
      <c r="V191" s="2"/>
      <c r="W191" s="2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 x14ac:dyDescent="0.2">
      <c r="B192" s="26"/>
      <c r="C192" s="2"/>
      <c r="D192" s="2"/>
      <c r="E192" s="2"/>
      <c r="F192" s="2"/>
      <c r="G192" s="26"/>
      <c r="H192" s="26"/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  <c r="T192" s="2"/>
      <c r="U192" s="2"/>
      <c r="V192" s="2"/>
      <c r="W192" s="2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 x14ac:dyDescent="0.2">
      <c r="B193" s="26"/>
      <c r="C193" s="2"/>
      <c r="D193" s="2"/>
      <c r="E193" s="2"/>
      <c r="F193" s="2"/>
      <c r="G193" s="26"/>
      <c r="H193" s="26"/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  <c r="T193" s="2"/>
      <c r="U193" s="2"/>
      <c r="V193" s="2"/>
      <c r="W193" s="2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 x14ac:dyDescent="0.2">
      <c r="B194" s="26"/>
      <c r="C194" s="2"/>
      <c r="D194" s="2"/>
      <c r="E194" s="2"/>
      <c r="F194" s="2"/>
      <c r="G194" s="26"/>
      <c r="H194" s="26"/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  <c r="T194" s="2"/>
      <c r="U194" s="2"/>
      <c r="V194" s="2"/>
      <c r="W194" s="2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 x14ac:dyDescent="0.2">
      <c r="B195" s="26"/>
      <c r="C195" s="2"/>
      <c r="D195" s="2"/>
      <c r="E195" s="2"/>
      <c r="F195" s="2"/>
      <c r="G195" s="26"/>
      <c r="H195" s="26"/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  <c r="T195" s="2"/>
      <c r="U195" s="2"/>
      <c r="V195" s="2"/>
      <c r="W195" s="2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 x14ac:dyDescent="0.2">
      <c r="B196" s="26"/>
      <c r="C196" s="2"/>
      <c r="D196" s="2"/>
      <c r="E196" s="2"/>
      <c r="F196" s="2"/>
      <c r="G196" s="26"/>
      <c r="H196" s="26"/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  <c r="T196" s="2"/>
      <c r="U196" s="2"/>
      <c r="V196" s="2"/>
      <c r="W196" s="2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 x14ac:dyDescent="0.2">
      <c r="B197" s="26"/>
      <c r="C197" s="2"/>
      <c r="D197" s="2"/>
      <c r="E197" s="2"/>
      <c r="F197" s="2"/>
      <c r="G197" s="26"/>
      <c r="H197" s="26"/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  <c r="T197" s="2"/>
      <c r="U197" s="2"/>
      <c r="V197" s="2"/>
      <c r="W197" s="2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 x14ac:dyDescent="0.2">
      <c r="B198" s="26"/>
      <c r="C198" s="2"/>
      <c r="D198" s="2"/>
      <c r="E198" s="2"/>
      <c r="F198" s="2"/>
      <c r="G198" s="26"/>
      <c r="H198" s="26"/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  <c r="T198" s="2"/>
      <c r="U198" s="2"/>
      <c r="V198" s="2"/>
      <c r="W198" s="2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 x14ac:dyDescent="0.2">
      <c r="B199" s="26"/>
      <c r="C199" s="2"/>
      <c r="D199" s="2"/>
      <c r="E199" s="2"/>
      <c r="F199" s="2"/>
      <c r="G199" s="26"/>
      <c r="H199" s="26"/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  <c r="T199" s="2"/>
      <c r="U199" s="2"/>
      <c r="V199" s="2"/>
      <c r="W199" s="2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 x14ac:dyDescent="0.2">
      <c r="B200" s="26"/>
      <c r="C200" s="2"/>
      <c r="D200" s="2"/>
      <c r="E200" s="2"/>
      <c r="F200" s="2"/>
      <c r="G200" s="26"/>
      <c r="H200" s="26"/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  <c r="T200" s="2"/>
      <c r="U200" s="2"/>
      <c r="V200" s="2"/>
      <c r="W200" s="2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 x14ac:dyDescent="0.2">
      <c r="B201" s="26"/>
      <c r="C201" s="2"/>
      <c r="D201" s="2"/>
      <c r="E201" s="2"/>
      <c r="F201" s="2"/>
      <c r="G201" s="26"/>
      <c r="H201" s="26"/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  <c r="T201" s="2"/>
      <c r="U201" s="2"/>
      <c r="V201" s="2"/>
      <c r="W201" s="2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 x14ac:dyDescent="0.2">
      <c r="B202" s="26"/>
      <c r="C202" s="2"/>
      <c r="D202" s="2"/>
      <c r="E202" s="2"/>
      <c r="F202" s="2"/>
      <c r="G202" s="26"/>
      <c r="H202" s="26"/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  <c r="T202" s="2"/>
      <c r="U202" s="2"/>
      <c r="V202" s="2"/>
      <c r="W202" s="2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 x14ac:dyDescent="0.2">
      <c r="B203" s="26"/>
      <c r="C203" s="2"/>
      <c r="D203" s="2"/>
      <c r="E203" s="2"/>
      <c r="F203" s="2"/>
      <c r="G203" s="26"/>
      <c r="H203" s="26"/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  <c r="T203" s="2"/>
      <c r="U203" s="2"/>
      <c r="V203" s="2"/>
      <c r="W203" s="2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 x14ac:dyDescent="0.2">
      <c r="B204" s="26"/>
      <c r="C204" s="2"/>
      <c r="D204" s="2"/>
      <c r="E204" s="2"/>
      <c r="F204" s="2"/>
      <c r="G204" s="26"/>
      <c r="H204" s="26"/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  <c r="T204" s="2"/>
      <c r="U204" s="2"/>
      <c r="V204" s="2"/>
      <c r="W204" s="2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 x14ac:dyDescent="0.2">
      <c r="B205" s="26"/>
      <c r="C205" s="2"/>
      <c r="D205" s="2"/>
      <c r="E205" s="2"/>
      <c r="F205" s="2"/>
      <c r="G205" s="26"/>
      <c r="H205" s="26"/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  <c r="T205" s="2"/>
      <c r="U205" s="2"/>
      <c r="V205" s="2"/>
      <c r="W205" s="2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 x14ac:dyDescent="0.2">
      <c r="B206" s="26"/>
      <c r="C206" s="2"/>
      <c r="D206" s="2"/>
      <c r="E206" s="2"/>
      <c r="F206" s="2"/>
      <c r="G206" s="26"/>
      <c r="H206" s="26"/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  <c r="T206" s="2"/>
      <c r="U206" s="2"/>
      <c r="V206" s="2"/>
      <c r="W206" s="2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 x14ac:dyDescent="0.2">
      <c r="B207" s="26"/>
      <c r="C207" s="2"/>
      <c r="D207" s="2"/>
      <c r="E207" s="2"/>
      <c r="F207" s="2"/>
      <c r="G207" s="26"/>
      <c r="H207" s="26"/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  <c r="T207" s="2"/>
      <c r="U207" s="2"/>
      <c r="V207" s="2"/>
      <c r="W207" s="2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 x14ac:dyDescent="0.2">
      <c r="B208" s="26"/>
      <c r="C208" s="2"/>
      <c r="D208" s="2"/>
      <c r="E208" s="2"/>
      <c r="F208" s="2"/>
      <c r="G208" s="26"/>
      <c r="H208" s="26"/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  <c r="T208" s="2"/>
      <c r="U208" s="2"/>
      <c r="V208" s="2"/>
      <c r="W208" s="2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 x14ac:dyDescent="0.2">
      <c r="B209" s="26"/>
      <c r="C209" s="2"/>
      <c r="D209" s="2"/>
      <c r="E209" s="2"/>
      <c r="F209" s="2"/>
      <c r="G209" s="26"/>
      <c r="H209" s="26"/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  <c r="T209" s="2"/>
      <c r="U209" s="2"/>
      <c r="V209" s="2"/>
      <c r="W209" s="2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 x14ac:dyDescent="0.2">
      <c r="B210" s="26"/>
      <c r="C210" s="2"/>
      <c r="D210" s="2"/>
      <c r="E210" s="2"/>
      <c r="F210" s="2"/>
      <c r="G210" s="26"/>
      <c r="H210" s="26"/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  <c r="T210" s="2"/>
      <c r="U210" s="2"/>
      <c r="V210" s="2"/>
      <c r="W210" s="2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 x14ac:dyDescent="0.2">
      <c r="B211" s="26"/>
      <c r="C211" s="2"/>
      <c r="D211" s="2"/>
      <c r="E211" s="2"/>
      <c r="F211" s="2"/>
      <c r="G211" s="26"/>
      <c r="H211" s="26"/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  <c r="T211" s="2"/>
      <c r="U211" s="2"/>
      <c r="V211" s="2"/>
      <c r="W211" s="2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 x14ac:dyDescent="0.2">
      <c r="B212" s="26"/>
      <c r="C212" s="2"/>
      <c r="D212" s="2"/>
      <c r="E212" s="2"/>
      <c r="F212" s="2"/>
      <c r="G212" s="26"/>
      <c r="H212" s="26"/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  <c r="T212" s="2"/>
      <c r="U212" s="2"/>
      <c r="V212" s="2"/>
      <c r="W212" s="2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 x14ac:dyDescent="0.2">
      <c r="B213" s="26"/>
      <c r="C213" s="2"/>
      <c r="D213" s="2"/>
      <c r="E213" s="2"/>
      <c r="F213" s="2"/>
      <c r="G213" s="26"/>
      <c r="H213" s="26"/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  <c r="T213" s="2"/>
      <c r="U213" s="2"/>
      <c r="V213" s="2"/>
      <c r="W213" s="2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 x14ac:dyDescent="0.2">
      <c r="B214" s="26"/>
      <c r="C214" s="2"/>
      <c r="D214" s="2"/>
      <c r="E214" s="2"/>
      <c r="F214" s="2"/>
      <c r="G214" s="26"/>
      <c r="H214" s="26"/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  <c r="T214" s="2"/>
      <c r="U214" s="2"/>
      <c r="V214" s="2"/>
      <c r="W214" s="2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 x14ac:dyDescent="0.2">
      <c r="B215" s="26"/>
      <c r="C215" s="2"/>
      <c r="D215" s="2"/>
      <c r="E215" s="2"/>
      <c r="F215" s="2"/>
      <c r="G215" s="26"/>
      <c r="H215" s="26"/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  <c r="T215" s="2"/>
      <c r="U215" s="2"/>
      <c r="V215" s="2"/>
      <c r="W215" s="2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 x14ac:dyDescent="0.2">
      <c r="B216" s="26"/>
      <c r="C216" s="2"/>
      <c r="D216" s="2"/>
      <c r="E216" s="2"/>
      <c r="F216" s="2"/>
      <c r="G216" s="26"/>
      <c r="H216" s="26"/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  <c r="T216" s="2"/>
      <c r="U216" s="2"/>
      <c r="V216" s="2"/>
      <c r="W216" s="2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 x14ac:dyDescent="0.2">
      <c r="B217" s="26"/>
      <c r="C217" s="2"/>
      <c r="D217" s="2"/>
      <c r="E217" s="2"/>
      <c r="F217" s="2"/>
      <c r="G217" s="26"/>
      <c r="H217" s="26"/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  <c r="T217" s="2"/>
      <c r="U217" s="2"/>
      <c r="V217" s="2"/>
      <c r="W217" s="2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 x14ac:dyDescent="0.2">
      <c r="B218" s="26"/>
      <c r="C218" s="2"/>
      <c r="D218" s="2"/>
      <c r="E218" s="2"/>
      <c r="F218" s="2"/>
      <c r="G218" s="26"/>
      <c r="H218" s="26"/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  <c r="T218" s="2"/>
      <c r="U218" s="2"/>
      <c r="V218" s="2"/>
      <c r="W218" s="2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 x14ac:dyDescent="0.2">
      <c r="B219" s="26"/>
      <c r="C219" s="2"/>
      <c r="D219" s="2"/>
      <c r="E219" s="2"/>
      <c r="F219" s="2"/>
      <c r="G219" s="26"/>
      <c r="H219" s="26"/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  <c r="T219" s="2"/>
      <c r="U219" s="2"/>
      <c r="V219" s="2"/>
      <c r="W219" s="2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 x14ac:dyDescent="0.2">
      <c r="B220" s="26"/>
      <c r="C220" s="2"/>
      <c r="D220" s="2"/>
      <c r="E220" s="2"/>
      <c r="F220" s="2"/>
      <c r="G220" s="26"/>
      <c r="H220" s="26"/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  <c r="T220" s="2"/>
      <c r="U220" s="2"/>
      <c r="V220" s="2"/>
      <c r="W220" s="2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 x14ac:dyDescent="0.2">
      <c r="B221" s="26"/>
      <c r="C221" s="2"/>
      <c r="D221" s="2"/>
      <c r="E221" s="2"/>
      <c r="F221" s="2"/>
      <c r="G221" s="26"/>
      <c r="H221" s="26"/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  <c r="T221" s="2"/>
      <c r="U221" s="2"/>
      <c r="V221" s="2"/>
      <c r="W221" s="2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 x14ac:dyDescent="0.2">
      <c r="B222" s="26"/>
      <c r="C222" s="2"/>
      <c r="D222" s="2"/>
      <c r="E222" s="2"/>
      <c r="F222" s="2"/>
      <c r="G222" s="26"/>
      <c r="H222" s="26"/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  <c r="T222" s="2"/>
      <c r="U222" s="2"/>
      <c r="V222" s="2"/>
      <c r="W222" s="2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 x14ac:dyDescent="0.2">
      <c r="B223" s="26"/>
      <c r="C223" s="2"/>
      <c r="D223" s="2"/>
      <c r="E223" s="2"/>
      <c r="F223" s="2"/>
      <c r="G223" s="26"/>
      <c r="H223" s="26"/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  <c r="T223" s="2"/>
      <c r="U223" s="2"/>
      <c r="V223" s="2"/>
      <c r="W223" s="2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 x14ac:dyDescent="0.2">
      <c r="B224" s="26"/>
      <c r="C224" s="2"/>
      <c r="D224" s="2"/>
      <c r="E224" s="2"/>
      <c r="F224" s="2"/>
      <c r="G224" s="26"/>
      <c r="H224" s="26"/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  <c r="T224" s="2"/>
      <c r="U224" s="2"/>
      <c r="V224" s="2"/>
      <c r="W224" s="2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 x14ac:dyDescent="0.2">
      <c r="B225" s="26"/>
      <c r="C225" s="2"/>
      <c r="D225" s="2"/>
      <c r="E225" s="2"/>
      <c r="F225" s="2"/>
      <c r="G225" s="26"/>
      <c r="H225" s="26"/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  <c r="T225" s="2"/>
      <c r="U225" s="2"/>
      <c r="V225" s="2"/>
      <c r="W225" s="2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 x14ac:dyDescent="0.2">
      <c r="B226" s="26"/>
      <c r="C226" s="2"/>
      <c r="D226" s="2"/>
      <c r="E226" s="2"/>
      <c r="F226" s="2"/>
      <c r="G226" s="26"/>
      <c r="H226" s="26"/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  <c r="T226" s="2"/>
      <c r="U226" s="2"/>
      <c r="V226" s="2"/>
      <c r="W226" s="2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 x14ac:dyDescent="0.2">
      <c r="B227" s="26"/>
      <c r="C227" s="2"/>
      <c r="D227" s="2"/>
      <c r="E227" s="2"/>
      <c r="F227" s="2"/>
      <c r="G227" s="26"/>
      <c r="H227" s="26"/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  <c r="T227" s="2"/>
      <c r="U227" s="2"/>
      <c r="V227" s="2"/>
      <c r="W227" s="2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 x14ac:dyDescent="0.2">
      <c r="B228" s="26"/>
      <c r="C228" s="2"/>
      <c r="D228" s="2"/>
      <c r="E228" s="2"/>
      <c r="F228" s="2"/>
      <c r="G228" s="26"/>
      <c r="H228" s="26"/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  <c r="T228" s="2"/>
      <c r="U228" s="2"/>
      <c r="V228" s="2"/>
      <c r="W228" s="2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 x14ac:dyDescent="0.2">
      <c r="B229" s="26"/>
      <c r="C229" s="2"/>
      <c r="D229" s="2"/>
      <c r="E229" s="2"/>
      <c r="F229" s="2"/>
      <c r="G229" s="26"/>
      <c r="H229" s="26"/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  <c r="T229" s="2"/>
      <c r="U229" s="2"/>
      <c r="V229" s="2"/>
      <c r="W229" s="2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 x14ac:dyDescent="0.2">
      <c r="B230" s="26"/>
      <c r="C230" s="2"/>
      <c r="D230" s="2"/>
      <c r="E230" s="2"/>
      <c r="F230" s="2"/>
      <c r="G230" s="26"/>
      <c r="H230" s="26"/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  <c r="T230" s="2"/>
      <c r="U230" s="2"/>
      <c r="V230" s="2"/>
      <c r="W230" s="2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 x14ac:dyDescent="0.2">
      <c r="B231" s="26"/>
      <c r="C231" s="2"/>
      <c r="D231" s="2"/>
      <c r="E231" s="2"/>
      <c r="F231" s="2"/>
      <c r="G231" s="26"/>
      <c r="H231" s="26"/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  <c r="T231" s="2"/>
      <c r="U231" s="2"/>
      <c r="V231" s="2"/>
      <c r="W231" s="2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 x14ac:dyDescent="0.2">
      <c r="B232" s="26"/>
      <c r="C232" s="2"/>
      <c r="D232" s="2"/>
      <c r="E232" s="2"/>
      <c r="F232" s="2"/>
      <c r="G232" s="26"/>
      <c r="H232" s="26"/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  <c r="T232" s="2"/>
      <c r="U232" s="2"/>
      <c r="V232" s="2"/>
      <c r="W232" s="2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 x14ac:dyDescent="0.2">
      <c r="B233" s="26"/>
      <c r="C233" s="2"/>
      <c r="D233" s="2"/>
      <c r="E233" s="2"/>
      <c r="F233" s="2"/>
      <c r="G233" s="26"/>
      <c r="H233" s="26"/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  <c r="T233" s="2"/>
      <c r="U233" s="2"/>
      <c r="V233" s="2"/>
      <c r="W233" s="2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 x14ac:dyDescent="0.2">
      <c r="B234" s="26"/>
      <c r="C234" s="2"/>
      <c r="D234" s="2"/>
      <c r="E234" s="2"/>
      <c r="F234" s="2"/>
      <c r="G234" s="26"/>
      <c r="H234" s="26"/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  <c r="T234" s="2"/>
      <c r="U234" s="2"/>
      <c r="V234" s="2"/>
      <c r="W234" s="2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 x14ac:dyDescent="0.2">
      <c r="B235" s="26"/>
      <c r="C235" s="2"/>
      <c r="D235" s="2"/>
      <c r="E235" s="2"/>
      <c r="F235" s="2"/>
      <c r="G235" s="26"/>
      <c r="H235" s="26"/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  <c r="T235" s="2"/>
      <c r="U235" s="2"/>
      <c r="V235" s="2"/>
      <c r="W235" s="2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 x14ac:dyDescent="0.2">
      <c r="B236" s="26"/>
      <c r="C236" s="2"/>
      <c r="D236" s="2"/>
      <c r="E236" s="2"/>
      <c r="F236" s="2"/>
      <c r="G236" s="26"/>
      <c r="H236" s="26"/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  <c r="T236" s="2"/>
      <c r="U236" s="2"/>
      <c r="V236" s="2"/>
      <c r="W236" s="2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 x14ac:dyDescent="0.2">
      <c r="B237" s="26"/>
      <c r="C237" s="2"/>
      <c r="D237" s="2"/>
      <c r="E237" s="2"/>
      <c r="F237" s="2"/>
      <c r="G237" s="26"/>
      <c r="H237" s="26"/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  <c r="T237" s="2"/>
      <c r="U237" s="2"/>
      <c r="V237" s="2"/>
      <c r="W237" s="2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 x14ac:dyDescent="0.2">
      <c r="B238" s="26"/>
      <c r="C238" s="2"/>
      <c r="D238" s="2"/>
      <c r="E238" s="2"/>
      <c r="F238" s="2"/>
      <c r="G238" s="26"/>
      <c r="H238" s="26"/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  <c r="T238" s="2"/>
      <c r="U238" s="2"/>
      <c r="V238" s="2"/>
      <c r="W238" s="2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 x14ac:dyDescent="0.2">
      <c r="B239" s="26"/>
      <c r="C239" s="2"/>
      <c r="D239" s="2"/>
      <c r="E239" s="2"/>
      <c r="F239" s="2"/>
      <c r="G239" s="26"/>
      <c r="H239" s="26"/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  <c r="T239" s="2"/>
      <c r="U239" s="2"/>
      <c r="V239" s="2"/>
      <c r="W239" s="2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 x14ac:dyDescent="0.2">
      <c r="B240" s="26"/>
      <c r="C240" s="2"/>
      <c r="D240" s="2"/>
      <c r="E240" s="2"/>
      <c r="F240" s="2"/>
      <c r="G240" s="26"/>
      <c r="H240" s="26"/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  <c r="T240" s="2"/>
      <c r="U240" s="2"/>
      <c r="V240" s="2"/>
      <c r="W240" s="2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 x14ac:dyDescent="0.2">
      <c r="B241" s="26"/>
      <c r="C241" s="2"/>
      <c r="D241" s="2"/>
      <c r="E241" s="2"/>
      <c r="F241" s="2"/>
      <c r="G241" s="26"/>
      <c r="H241" s="26"/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  <c r="T241" s="2"/>
      <c r="U241" s="2"/>
      <c r="V241" s="2"/>
      <c r="W241" s="2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 x14ac:dyDescent="0.2">
      <c r="B242" s="26"/>
      <c r="C242" s="2"/>
      <c r="D242" s="2"/>
      <c r="E242" s="2"/>
      <c r="F242" s="2"/>
      <c r="G242" s="26"/>
      <c r="H242" s="26"/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  <c r="T242" s="2"/>
      <c r="U242" s="2"/>
      <c r="V242" s="2"/>
      <c r="W242" s="2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 x14ac:dyDescent="0.2">
      <c r="B243" s="26"/>
      <c r="C243" s="2"/>
      <c r="D243" s="2"/>
      <c r="E243" s="2"/>
      <c r="F243" s="2"/>
      <c r="G243" s="26"/>
      <c r="H243" s="26"/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  <c r="T243" s="2"/>
      <c r="U243" s="2"/>
      <c r="V243" s="2"/>
      <c r="W243" s="2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 x14ac:dyDescent="0.2">
      <c r="B244" s="26"/>
      <c r="C244" s="2"/>
      <c r="D244" s="2"/>
      <c r="E244" s="2"/>
      <c r="F244" s="2"/>
      <c r="G244" s="26"/>
      <c r="H244" s="26"/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  <c r="T244" s="2"/>
      <c r="U244" s="2"/>
      <c r="V244" s="2"/>
      <c r="W244" s="2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 x14ac:dyDescent="0.2">
      <c r="B245" s="26"/>
      <c r="C245" s="2"/>
      <c r="D245" s="2"/>
      <c r="E245" s="2"/>
      <c r="F245" s="2"/>
      <c r="G245" s="26"/>
      <c r="H245" s="26"/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  <c r="T245" s="2"/>
      <c r="U245" s="2"/>
      <c r="V245" s="2"/>
      <c r="W245" s="2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 x14ac:dyDescent="0.2">
      <c r="B246" s="26"/>
      <c r="C246" s="2"/>
      <c r="D246" s="2"/>
      <c r="E246" s="2"/>
      <c r="F246" s="2"/>
      <c r="G246" s="26"/>
      <c r="H246" s="26"/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  <c r="T246" s="2"/>
      <c r="U246" s="2"/>
      <c r="V246" s="2"/>
      <c r="W246" s="2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 x14ac:dyDescent="0.2">
      <c r="B247" s="26"/>
      <c r="C247" s="2"/>
      <c r="D247" s="2"/>
      <c r="E247" s="2"/>
      <c r="F247" s="2"/>
      <c r="G247" s="26"/>
      <c r="H247" s="26"/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  <c r="T247" s="2"/>
      <c r="U247" s="2"/>
      <c r="V247" s="2"/>
      <c r="W247" s="2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 x14ac:dyDescent="0.2">
      <c r="B248" s="26"/>
      <c r="C248" s="2"/>
      <c r="D248" s="2"/>
      <c r="E248" s="2"/>
      <c r="F248" s="2"/>
      <c r="G248" s="26"/>
      <c r="H248" s="26"/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  <c r="T248" s="2"/>
      <c r="U248" s="2"/>
      <c r="V248" s="2"/>
      <c r="W248" s="2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 x14ac:dyDescent="0.2">
      <c r="B249" s="26"/>
      <c r="C249" s="2"/>
      <c r="D249" s="2"/>
      <c r="E249" s="2"/>
      <c r="F249" s="2"/>
      <c r="G249" s="26"/>
      <c r="H249" s="26"/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  <c r="T249" s="2"/>
      <c r="U249" s="2"/>
      <c r="V249" s="2"/>
      <c r="W249" s="2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 x14ac:dyDescent="0.2">
      <c r="B250" s="26"/>
      <c r="C250" s="2"/>
      <c r="D250" s="2"/>
      <c r="E250" s="2"/>
      <c r="F250" s="2"/>
      <c r="G250" s="26"/>
      <c r="H250" s="26"/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  <c r="T250" s="2"/>
      <c r="U250" s="2"/>
      <c r="V250" s="2"/>
      <c r="W250" s="2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 x14ac:dyDescent="0.2">
      <c r="B251" s="26"/>
      <c r="C251" s="2"/>
      <c r="D251" s="2"/>
      <c r="E251" s="2"/>
      <c r="F251" s="2"/>
      <c r="G251" s="26"/>
      <c r="H251" s="26"/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  <c r="T251" s="2"/>
      <c r="U251" s="2"/>
      <c r="V251" s="2"/>
      <c r="W251" s="2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 x14ac:dyDescent="0.2">
      <c r="B252" s="26"/>
      <c r="C252" s="2"/>
      <c r="D252" s="2"/>
      <c r="E252" s="2"/>
      <c r="F252" s="2"/>
      <c r="G252" s="26"/>
      <c r="H252" s="26"/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  <c r="T252" s="2"/>
      <c r="U252" s="2"/>
      <c r="V252" s="2"/>
      <c r="W252" s="2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 x14ac:dyDescent="0.2">
      <c r="B253" s="26"/>
      <c r="C253" s="2"/>
      <c r="D253" s="2"/>
      <c r="E253" s="2"/>
      <c r="F253" s="2"/>
      <c r="G253" s="26"/>
      <c r="H253" s="26"/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  <c r="T253" s="2"/>
      <c r="U253" s="2"/>
      <c r="V253" s="2"/>
      <c r="W253" s="2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 x14ac:dyDescent="0.2">
      <c r="B254" s="26"/>
      <c r="C254" s="2"/>
      <c r="D254" s="2"/>
      <c r="E254" s="2"/>
      <c r="F254" s="2"/>
      <c r="G254" s="26"/>
      <c r="H254" s="26"/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  <c r="T254" s="2"/>
      <c r="U254" s="2"/>
      <c r="V254" s="2"/>
      <c r="W254" s="2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 x14ac:dyDescent="0.2">
      <c r="B255" s="26"/>
      <c r="C255" s="2"/>
      <c r="D255" s="2"/>
      <c r="E255" s="2"/>
      <c r="F255" s="2"/>
      <c r="G255" s="26"/>
      <c r="H255" s="26"/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  <c r="T255" s="2"/>
      <c r="U255" s="2"/>
      <c r="V255" s="2"/>
      <c r="W255" s="2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 x14ac:dyDescent="0.2">
      <c r="B256" s="26"/>
      <c r="C256" s="2"/>
      <c r="D256" s="2"/>
      <c r="E256" s="2"/>
      <c r="F256" s="2"/>
      <c r="G256" s="26"/>
      <c r="H256" s="26"/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  <c r="T256" s="2"/>
      <c r="U256" s="2"/>
      <c r="V256" s="2"/>
      <c r="W256" s="2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 x14ac:dyDescent="0.2">
      <c r="B257" s="26"/>
      <c r="C257" s="2"/>
      <c r="D257" s="2"/>
      <c r="E257" s="2"/>
      <c r="F257" s="2"/>
      <c r="G257" s="26"/>
      <c r="H257" s="26"/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  <c r="T257" s="2"/>
      <c r="U257" s="2"/>
      <c r="V257" s="2"/>
      <c r="W257" s="2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 x14ac:dyDescent="0.2">
      <c r="B258" s="26"/>
      <c r="C258" s="2"/>
      <c r="D258" s="2"/>
      <c r="E258" s="2"/>
      <c r="F258" s="2"/>
      <c r="G258" s="26"/>
      <c r="H258" s="26"/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  <c r="T258" s="2"/>
      <c r="U258" s="2"/>
      <c r="V258" s="2"/>
      <c r="W258" s="2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 x14ac:dyDescent="0.2">
      <c r="B259" s="26"/>
      <c r="C259" s="2"/>
      <c r="D259" s="2"/>
      <c r="E259" s="2"/>
      <c r="F259" s="2"/>
      <c r="G259" s="26"/>
      <c r="H259" s="26"/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  <c r="T259" s="2"/>
      <c r="U259" s="2"/>
      <c r="V259" s="2"/>
      <c r="W259" s="2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 x14ac:dyDescent="0.2">
      <c r="B260" s="26"/>
      <c r="C260" s="2"/>
      <c r="D260" s="2"/>
      <c r="E260" s="2"/>
      <c r="F260" s="2"/>
      <c r="G260" s="26"/>
      <c r="H260" s="26"/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  <c r="T260" s="2"/>
      <c r="U260" s="2"/>
      <c r="V260" s="2"/>
      <c r="W260" s="2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 x14ac:dyDescent="0.2">
      <c r="B261" s="26"/>
      <c r="C261" s="2"/>
      <c r="D261" s="2"/>
      <c r="E261" s="2"/>
      <c r="F261" s="2"/>
      <c r="G261" s="26"/>
      <c r="H261" s="26"/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  <c r="T261" s="2"/>
      <c r="U261" s="2"/>
      <c r="V261" s="2"/>
      <c r="W261" s="2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 x14ac:dyDescent="0.2">
      <c r="B262" s="26"/>
      <c r="C262" s="2"/>
      <c r="D262" s="2"/>
      <c r="E262" s="2"/>
      <c r="F262" s="2"/>
      <c r="G262" s="26"/>
      <c r="H262" s="26"/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  <c r="T262" s="2"/>
      <c r="U262" s="2"/>
      <c r="V262" s="2"/>
      <c r="W262" s="2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 x14ac:dyDescent="0.2">
      <c r="B263" s="26"/>
      <c r="C263" s="2"/>
      <c r="D263" s="2"/>
      <c r="E263" s="2"/>
      <c r="F263" s="2"/>
      <c r="G263" s="26"/>
      <c r="H263" s="26"/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  <c r="T263" s="2"/>
      <c r="U263" s="2"/>
      <c r="V263" s="2"/>
      <c r="W263" s="2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 x14ac:dyDescent="0.2">
      <c r="B264" s="26"/>
      <c r="C264" s="2"/>
      <c r="D264" s="2"/>
      <c r="E264" s="2"/>
      <c r="F264" s="2"/>
      <c r="G264" s="26"/>
      <c r="H264" s="26"/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  <c r="T264" s="2"/>
      <c r="U264" s="2"/>
      <c r="V264" s="2"/>
      <c r="W264" s="2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 x14ac:dyDescent="0.2">
      <c r="B265" s="26"/>
      <c r="C265" s="2"/>
      <c r="D265" s="2"/>
      <c r="E265" s="2"/>
      <c r="F265" s="2"/>
      <c r="G265" s="26"/>
      <c r="H265" s="26"/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  <c r="T265" s="2"/>
      <c r="U265" s="2"/>
      <c r="V265" s="2"/>
      <c r="W265" s="2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 x14ac:dyDescent="0.2">
      <c r="B266" s="26"/>
      <c r="C266" s="2"/>
      <c r="D266" s="2"/>
      <c r="E266" s="2"/>
      <c r="F266" s="2"/>
      <c r="G266" s="26"/>
      <c r="H266" s="26"/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  <c r="T266" s="2"/>
      <c r="U266" s="2"/>
      <c r="V266" s="2"/>
      <c r="W266" s="2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 x14ac:dyDescent="0.2">
      <c r="B267" s="26"/>
      <c r="C267" s="2"/>
      <c r="D267" s="2"/>
      <c r="E267" s="2"/>
      <c r="F267" s="2"/>
      <c r="G267" s="26"/>
      <c r="H267" s="26"/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  <c r="T267" s="2"/>
      <c r="U267" s="2"/>
      <c r="V267" s="2"/>
      <c r="W267" s="2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 x14ac:dyDescent="0.2">
      <c r="B268" s="26"/>
      <c r="C268" s="2"/>
      <c r="D268" s="2"/>
      <c r="E268" s="2"/>
      <c r="F268" s="2"/>
      <c r="G268" s="26"/>
      <c r="H268" s="26"/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  <c r="T268" s="2"/>
      <c r="U268" s="2"/>
      <c r="V268" s="2"/>
      <c r="W268" s="2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 x14ac:dyDescent="0.2">
      <c r="B269" s="26"/>
      <c r="C269" s="2"/>
      <c r="D269" s="2"/>
      <c r="E269" s="2"/>
      <c r="F269" s="2"/>
      <c r="G269" s="26"/>
      <c r="H269" s="26"/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  <c r="T269" s="2"/>
      <c r="U269" s="2"/>
      <c r="V269" s="2"/>
      <c r="W269" s="2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 x14ac:dyDescent="0.2">
      <c r="B270" s="26"/>
      <c r="C270" s="2"/>
      <c r="D270" s="2"/>
      <c r="E270" s="2"/>
      <c r="F270" s="2"/>
      <c r="G270" s="26"/>
      <c r="H270" s="26"/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  <c r="T270" s="2"/>
      <c r="U270" s="2"/>
      <c r="V270" s="2"/>
      <c r="W270" s="2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 x14ac:dyDescent="0.2">
      <c r="B271" s="26"/>
      <c r="C271" s="2"/>
      <c r="D271" s="2"/>
      <c r="E271" s="2"/>
      <c r="F271" s="2"/>
      <c r="G271" s="26"/>
      <c r="H271" s="26"/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  <c r="T271" s="2"/>
      <c r="U271" s="2"/>
      <c r="V271" s="2"/>
      <c r="W271" s="2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 x14ac:dyDescent="0.2">
      <c r="B272" s="26"/>
      <c r="C272" s="2"/>
      <c r="D272" s="2"/>
      <c r="E272" s="2"/>
      <c r="F272" s="2"/>
      <c r="G272" s="26"/>
      <c r="H272" s="26"/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  <c r="T272" s="2"/>
      <c r="U272" s="2"/>
      <c r="V272" s="2"/>
      <c r="W272" s="2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 x14ac:dyDescent="0.2">
      <c r="B273" s="26"/>
      <c r="C273" s="2"/>
      <c r="D273" s="2"/>
      <c r="E273" s="2"/>
      <c r="F273" s="2"/>
      <c r="G273" s="26"/>
      <c r="H273" s="26"/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  <c r="T273" s="2"/>
      <c r="U273" s="2"/>
      <c r="V273" s="2"/>
      <c r="W273" s="2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 x14ac:dyDescent="0.2">
      <c r="B274" s="26"/>
      <c r="C274" s="2"/>
      <c r="D274" s="2"/>
      <c r="E274" s="2"/>
      <c r="F274" s="2"/>
      <c r="G274" s="26"/>
      <c r="H274" s="26"/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  <c r="T274" s="2"/>
      <c r="U274" s="2"/>
      <c r="V274" s="2"/>
      <c r="W274" s="2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 x14ac:dyDescent="0.2">
      <c r="B275" s="26"/>
      <c r="C275" s="2"/>
      <c r="D275" s="2"/>
      <c r="E275" s="2"/>
      <c r="F275" s="2"/>
      <c r="G275" s="26"/>
      <c r="H275" s="26"/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  <c r="T275" s="2"/>
      <c r="U275" s="2"/>
      <c r="V275" s="2"/>
      <c r="W275" s="2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 x14ac:dyDescent="0.2">
      <c r="B276" s="26"/>
      <c r="C276" s="2"/>
      <c r="D276" s="2"/>
      <c r="E276" s="2"/>
      <c r="F276" s="2"/>
      <c r="G276" s="26"/>
      <c r="H276" s="26"/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  <c r="T276" s="2"/>
      <c r="U276" s="2"/>
      <c r="V276" s="2"/>
      <c r="W276" s="2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 x14ac:dyDescent="0.2">
      <c r="B277" s="26"/>
      <c r="C277" s="2"/>
      <c r="D277" s="2"/>
      <c r="E277" s="2"/>
      <c r="F277" s="2"/>
      <c r="G277" s="26"/>
      <c r="H277" s="26"/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  <c r="T277" s="2"/>
      <c r="U277" s="2"/>
      <c r="V277" s="2"/>
      <c r="W277" s="2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2:41" x14ac:dyDescent="0.2">
      <c r="B278" s="26"/>
      <c r="C278" s="2"/>
      <c r="D278" s="2"/>
      <c r="E278" s="2"/>
      <c r="F278" s="2"/>
      <c r="G278" s="26"/>
      <c r="H278" s="26"/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  <c r="T278" s="2"/>
      <c r="U278" s="2"/>
      <c r="V278" s="2"/>
      <c r="W278" s="2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2:41" x14ac:dyDescent="0.2">
      <c r="B279" s="26"/>
      <c r="C279" s="2"/>
      <c r="D279" s="2"/>
      <c r="E279" s="2"/>
      <c r="F279" s="2"/>
      <c r="G279" s="26"/>
      <c r="H279" s="26"/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  <c r="T279" s="2"/>
      <c r="U279" s="2"/>
      <c r="V279" s="2"/>
      <c r="W279" s="2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</sheetData>
  <mergeCells count="1">
    <mergeCell ref="A1:H2"/>
  </mergeCells>
  <conditionalFormatting sqref="N22 M7:N13 N14:N16 M14:M22 M26:N28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2</formula>
    </cfRule>
  </conditionalFormatting>
  <conditionalFormatting sqref="L2">
    <cfRule type="expression" dxfId="0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0" sqref="D30:D3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180521</vt:lpstr>
      <vt:lpstr>Ark9</vt:lpstr>
      <vt:lpstr>Ark1</vt:lpstr>
      <vt:lpstr>Ark2</vt:lpstr>
      <vt:lpstr>Ark3</vt:lpstr>
      <vt:lpstr>Ark4</vt:lpstr>
      <vt:lpstr>Ark5</vt:lpstr>
      <vt:lpstr>Ark8</vt:lpstr>
      <vt:lpstr>Ark7</vt:lpstr>
      <vt:lpstr>Ark6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Bruger</cp:lastModifiedBy>
  <cp:lastPrinted>2021-05-04T13:15:04Z</cp:lastPrinted>
  <dcterms:created xsi:type="dcterms:W3CDTF">2001-02-23T03:42:25Z</dcterms:created>
  <dcterms:modified xsi:type="dcterms:W3CDTF">2021-05-26T19:10:19Z</dcterms:modified>
</cp:coreProperties>
</file>