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02-05-2023" sheetId="13" r:id="rId1"/>
    <sheet name="Skabelon" sheetId="1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Z8" i="12"/>
  <c r="Z9"/>
  <c r="Z10"/>
  <c r="Z11"/>
  <c r="Z12"/>
  <c r="Z13"/>
  <c r="Z14"/>
  <c r="Z15"/>
  <c r="Z16"/>
  <c r="Z17"/>
  <c r="Z18"/>
  <c r="Z19"/>
  <c r="Z20"/>
  <c r="Z21"/>
  <c r="Z7"/>
  <c r="Z17" i="13"/>
  <c r="Z21"/>
  <c r="P21"/>
  <c r="M21"/>
  <c r="J21"/>
  <c r="K21" s="1"/>
  <c r="G21"/>
  <c r="O21" s="1"/>
  <c r="P20"/>
  <c r="Z20" s="1"/>
  <c r="O20"/>
  <c r="M20"/>
  <c r="K20"/>
  <c r="J20"/>
  <c r="G20"/>
  <c r="L20" s="1"/>
  <c r="P19"/>
  <c r="Z19" s="1"/>
  <c r="O19"/>
  <c r="M19"/>
  <c r="K19"/>
  <c r="J19"/>
  <c r="G19"/>
  <c r="L19" s="1"/>
  <c r="Q18"/>
  <c r="J18"/>
  <c r="K18" s="1"/>
  <c r="G18"/>
  <c r="Q17"/>
  <c r="P17"/>
  <c r="M17"/>
  <c r="J17"/>
  <c r="K17" s="1"/>
  <c r="G17"/>
  <c r="L17" s="1"/>
  <c r="Q16"/>
  <c r="J16"/>
  <c r="K16" s="1"/>
  <c r="G16"/>
  <c r="Q15"/>
  <c r="P15"/>
  <c r="Z15" s="1"/>
  <c r="M15"/>
  <c r="K15"/>
  <c r="J15"/>
  <c r="G15"/>
  <c r="O15" s="1"/>
  <c r="Q14"/>
  <c r="J14"/>
  <c r="K14" s="1"/>
  <c r="G14"/>
  <c r="Q13"/>
  <c r="J13"/>
  <c r="K13" s="1"/>
  <c r="G13"/>
  <c r="Q12"/>
  <c r="J12"/>
  <c r="K12" s="1"/>
  <c r="G12"/>
  <c r="Q11"/>
  <c r="J11"/>
  <c r="K11" s="1"/>
  <c r="L11" s="1"/>
  <c r="G11"/>
  <c r="Q10"/>
  <c r="J10"/>
  <c r="K10" s="1"/>
  <c r="G10"/>
  <c r="Q9"/>
  <c r="P9"/>
  <c r="Z9" s="1"/>
  <c r="M9"/>
  <c r="J9"/>
  <c r="K9" s="1"/>
  <c r="G9"/>
  <c r="L9" s="1"/>
  <c r="Q8"/>
  <c r="P8"/>
  <c r="Z8" s="1"/>
  <c r="M8"/>
  <c r="K8"/>
  <c r="J8"/>
  <c r="G8"/>
  <c r="L8" s="1"/>
  <c r="Q7"/>
  <c r="J7"/>
  <c r="K7" s="1"/>
  <c r="G7"/>
  <c r="P3"/>
  <c r="Q18" i="12"/>
  <c r="L16" i="13" l="1"/>
  <c r="M16" s="1"/>
  <c r="L13"/>
  <c r="L12"/>
  <c r="O11"/>
  <c r="O9"/>
  <c r="L15"/>
  <c r="L7"/>
  <c r="O7" s="1"/>
  <c r="O8"/>
  <c r="O17"/>
  <c r="L21"/>
  <c r="T2"/>
  <c r="L10"/>
  <c r="L14"/>
  <c r="O14" s="1"/>
  <c r="L18"/>
  <c r="P3" i="12"/>
  <c r="G7"/>
  <c r="O7" s="1"/>
  <c r="J7"/>
  <c r="K7" s="1"/>
  <c r="M7"/>
  <c r="P7"/>
  <c r="Q7"/>
  <c r="G8"/>
  <c r="O8" s="1"/>
  <c r="J8"/>
  <c r="K8" s="1"/>
  <c r="M8"/>
  <c r="P8"/>
  <c r="Q8"/>
  <c r="G9"/>
  <c r="O9" s="1"/>
  <c r="J9"/>
  <c r="K9" s="1"/>
  <c r="M9"/>
  <c r="P9"/>
  <c r="Q9"/>
  <c r="G10"/>
  <c r="L10" s="1"/>
  <c r="J10"/>
  <c r="K10" s="1"/>
  <c r="M10"/>
  <c r="P10"/>
  <c r="Q10"/>
  <c r="G11"/>
  <c r="O11" s="1"/>
  <c r="J11"/>
  <c r="K11" s="1"/>
  <c r="M11"/>
  <c r="P11"/>
  <c r="Q11"/>
  <c r="G12"/>
  <c r="O12" s="1"/>
  <c r="J12"/>
  <c r="K12" s="1"/>
  <c r="M12"/>
  <c r="P12"/>
  <c r="Q12"/>
  <c r="G13"/>
  <c r="L13" s="1"/>
  <c r="J13"/>
  <c r="K13" s="1"/>
  <c r="M13"/>
  <c r="P13"/>
  <c r="Q13"/>
  <c r="G14"/>
  <c r="O14" s="1"/>
  <c r="J14"/>
  <c r="K14" s="1"/>
  <c r="M14"/>
  <c r="P14"/>
  <c r="Q14"/>
  <c r="G15"/>
  <c r="O15" s="1"/>
  <c r="J15"/>
  <c r="K15" s="1"/>
  <c r="M15"/>
  <c r="P15"/>
  <c r="Q15"/>
  <c r="G16"/>
  <c r="L16" s="1"/>
  <c r="J16"/>
  <c r="K16" s="1"/>
  <c r="M16"/>
  <c r="P16"/>
  <c r="Q16"/>
  <c r="G17"/>
  <c r="O17" s="1"/>
  <c r="J17"/>
  <c r="K17" s="1"/>
  <c r="M17"/>
  <c r="P17"/>
  <c r="Q17"/>
  <c r="G18"/>
  <c r="O18" s="1"/>
  <c r="J18"/>
  <c r="K18" s="1"/>
  <c r="M18"/>
  <c r="P18"/>
  <c r="G19"/>
  <c r="O19" s="1"/>
  <c r="J19"/>
  <c r="K19" s="1"/>
  <c r="M19"/>
  <c r="P19"/>
  <c r="G20"/>
  <c r="O20" s="1"/>
  <c r="J20"/>
  <c r="K20" s="1"/>
  <c r="M20"/>
  <c r="P20"/>
  <c r="G21"/>
  <c r="O21" s="1"/>
  <c r="J21"/>
  <c r="K21" s="1"/>
  <c r="M21"/>
  <c r="P21"/>
  <c r="M18" i="13" l="1"/>
  <c r="O18"/>
  <c r="M13"/>
  <c r="O16"/>
  <c r="M14"/>
  <c r="M12"/>
  <c r="O13"/>
  <c r="M11"/>
  <c r="M10"/>
  <c r="O12"/>
  <c r="O10"/>
  <c r="M7"/>
  <c r="L12" i="12"/>
  <c r="O16"/>
  <c r="L21"/>
  <c r="L7"/>
  <c r="L19"/>
  <c r="L11"/>
  <c r="L15"/>
  <c r="L14"/>
  <c r="L9"/>
  <c r="O13"/>
  <c r="L8"/>
  <c r="L20"/>
  <c r="L18"/>
  <c r="O10"/>
  <c r="L17"/>
  <c r="T2"/>
  <c r="P18" i="13" l="1"/>
  <c r="Z18" s="1"/>
  <c r="P13"/>
  <c r="Z13" s="1"/>
  <c r="P14"/>
  <c r="Z14" s="1"/>
  <c r="P16"/>
  <c r="Z16" s="1"/>
  <c r="P12"/>
  <c r="Z12" s="1"/>
  <c r="P10"/>
  <c r="Z10" s="1"/>
  <c r="P11"/>
  <c r="Z11" s="1"/>
  <c r="P7"/>
  <c r="Z7" s="1"/>
</calcChain>
</file>

<file path=xl/sharedStrings.xml><?xml version="1.0" encoding="utf-8"?>
<sst xmlns="http://schemas.openxmlformats.org/spreadsheetml/2006/main" count="175" uniqueCount="71">
  <si>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</si>
  <si>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</si>
  <si>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</si>
  <si>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</si>
  <si>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</si>
  <si>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</si>
  <si>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</si>
  <si>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</si>
  <si>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</si>
  <si>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</si>
  <si>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</si>
  <si>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</si>
  <si>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</si>
  <si>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</si>
  <si>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</si>
  <si>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</si>
  <si>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</si>
  <si>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</si>
  <si>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</si>
  <si>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</si>
  <si>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</si>
  <si>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</si>
  <si>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</si>
  <si>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</si>
  <si>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</si>
  <si>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</si>
  <si>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</si>
  <si>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</si>
  <si>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</si>
  <si>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</si>
  <si>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</si>
  <si>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</si>
  <si>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</si>
  <si>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</si>
  <si>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</si>
  <si>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</si>
  <si>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</si>
  <si>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Mette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</si>
  <si>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</si>
  <si>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</si>
  <si>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</si>
  <si>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</si>
  <si>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</si>
  <si>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</si>
  <si>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</si>
  <si>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</si>
  <si>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</si>
  <si>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</si>
  <si>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</si>
  <si>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</si>
  <si>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</si>
  <si>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</si>
  <si>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</si>
  <si>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</si>
  <si>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</si>
  <si>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</si>
  <si>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</si>
  <si>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</si>
  <si>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</si>
  <si>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</si>
  <si>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</si>
  <si>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</si>
  <si>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</si>
  <si>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</si>
  <si>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</si>
  <si>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</si>
  <si>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</si>
  <si>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????</t>
  </si>
  <si>
    <t>???</t>
  </si>
  <si>
    <t>Cita</t>
  </si>
  <si>
    <t>Malte</t>
  </si>
</sst>
</file>

<file path=xl/styles.xml><?xml version="1.0" encoding="utf-8"?>
<styleSheet xmlns="http://schemas.openxmlformats.org/spreadsheetml/2006/main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1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7"/>
  </cellStyleXfs>
  <cellXfs count="103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164" fontId="6" fillId="5" borderId="1" xfId="1" applyNumberFormat="1" applyFont="1" applyFill="1" applyBorder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X999"/>
  <sheetViews>
    <sheetView tabSelected="1" topLeftCell="B1" workbookViewId="0">
      <selection activeCell="E5" sqref="E5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61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0">
        <v>45048</v>
      </c>
      <c r="M4" s="100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>IF(I7=0,"DNS",IF($P$2=0,"vindbane",RANK(L7,$L$7:$L$21,1)))</f>
        <v>4</v>
      </c>
      <c r="N7" s="36"/>
      <c r="O7" s="35">
        <f t="shared" ref="O7:O21" si="4">IF(G7=0,"vælg vindbane",IF(I7&gt;0,L7-($P$4*Y7)/24/60/60,13500/24/60/60))</f>
        <v>5.9284629629629618E-2</v>
      </c>
      <c r="P7" s="34">
        <f>IF(I7=0,"DNS",RANK(O7,$O$7:$O$21,1))</f>
        <v>3</v>
      </c>
      <c r="Q7" s="33" t="str">
        <f t="shared" ref="Q7:Q18" si="5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>IF(I8=0,"DNS",IF($P$2=0,"vindbane",RANK(L8,$L$7:$L$21,1)))</f>
        <v>DNS</v>
      </c>
      <c r="N8" s="50"/>
      <c r="O8" s="49">
        <f t="shared" si="4"/>
        <v>0.15625</v>
      </c>
      <c r="P8" s="48" t="str">
        <f>IF(I8=0,"DNS",RANK(O8,$O$7:$O$21,1))</f>
        <v>DNS</v>
      </c>
      <c r="Q8" s="47" t="str">
        <f t="shared" si="5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6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>IF(I9=0,"DNS",IF($P$2=0,"vindbane",RANK(L9,$L$7:$L$21,1)))</f>
        <v>DNS</v>
      </c>
      <c r="N9" s="50"/>
      <c r="O9" s="49">
        <f t="shared" si="4"/>
        <v>0.15625</v>
      </c>
      <c r="P9" s="48" t="str">
        <f>IF(I9=0,"DNS",RANK(O9,$O$7:$O$21,1))</f>
        <v>DNS</v>
      </c>
      <c r="Q9" s="47" t="str">
        <f t="shared" si="5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6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>IF(I10=0,"DNS",IF($P$2=0,"vindbane",RANK(L10,$L$7:$L$21,1)))</f>
        <v>3</v>
      </c>
      <c r="N10" s="36"/>
      <c r="O10" s="35">
        <f t="shared" si="4"/>
        <v>5.7680092592592595E-2</v>
      </c>
      <c r="P10" s="34">
        <f>IF(I10=0,"DNS",RANK(O10,$O$7:$O$21,1))</f>
        <v>2</v>
      </c>
      <c r="Q10" s="33" t="str">
        <f t="shared" si="5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6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70</v>
      </c>
      <c r="F11" s="42" t="s">
        <v>28</v>
      </c>
      <c r="G11" s="41">
        <f t="shared" si="0"/>
        <v>804.4</v>
      </c>
      <c r="H11" s="101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>IF(I11=0,"DNS",IF($P$2=0,"vindbane",RANK(L11,$L$7:$L$21,1)))</f>
        <v>5</v>
      </c>
      <c r="N11" s="36"/>
      <c r="O11" s="35">
        <f t="shared" si="4"/>
        <v>5.2522916666666669E-2</v>
      </c>
      <c r="P11" s="34">
        <f>IF(I11=0,"DNS",RANK(O11,$O$7:$O$21,1))</f>
        <v>1</v>
      </c>
      <c r="Q11" s="33" t="str">
        <f t="shared" si="5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6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>IF(I12=0,"DNS",IF($P$2=0,"vindbane",RANK(L12,$L$7:$L$21,1)))</f>
        <v>6</v>
      </c>
      <c r="N12" s="50"/>
      <c r="O12" s="49">
        <f t="shared" si="4"/>
        <v>6.4097453703703705E-2</v>
      </c>
      <c r="P12" s="48">
        <f>IF(I12=0,"DNS",RANK(O12,$O$7:$O$21,1))</f>
        <v>6</v>
      </c>
      <c r="Q12" s="47" t="str">
        <f t="shared" si="5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6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750.4</v>
      </c>
      <c r="H13" s="101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>IF(I13=0,"DNS",IF($P$2=0,"vindbane",RANK(L13,$L$7:$L$21,1)))</f>
        <v>8</v>
      </c>
      <c r="N13" s="36"/>
      <c r="O13" s="35">
        <f t="shared" si="4"/>
        <v>0.10214999999999999</v>
      </c>
      <c r="P13" s="34">
        <f>IF(I13=0,"DNS",RANK(O13,$O$7:$O$21,1))</f>
        <v>8</v>
      </c>
      <c r="Q13" s="33" t="str">
        <f t="shared" si="5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6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777</v>
      </c>
      <c r="H14" s="102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>IF(I14=0,"DNS",IF($P$2=0,"vindbane",RANK(L14,$L$7:$L$21,1)))</f>
        <v>1</v>
      </c>
      <c r="N14" s="36"/>
      <c r="O14" s="35">
        <f t="shared" si="4"/>
        <v>5.9963009259259251E-2</v>
      </c>
      <c r="P14" s="34">
        <f>IF(I14=0,"DNS",RANK(O14,$O$7:$O$21,1))</f>
        <v>4</v>
      </c>
      <c r="Q14" s="33" t="str">
        <f t="shared" si="5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6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>IF(I15=0,"DNS",IF($P$2=0,"vindbane",RANK(L15,$L$7:$L$21,1)))</f>
        <v>DNS</v>
      </c>
      <c r="N15" s="50"/>
      <c r="O15" s="49">
        <f t="shared" si="4"/>
        <v>0.15625</v>
      </c>
      <c r="P15" s="48" t="str">
        <f>IF(I15=0,"DNS",RANK(O15,$O$7:$O$21,1))</f>
        <v>DNS</v>
      </c>
      <c r="Q15" s="47" t="str">
        <f t="shared" si="5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6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781.6</v>
      </c>
      <c r="H16" s="102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>IF(I16=0,"DNS",IF($P$2=0,"vindbane",RANK(L16,$L$7:$L$21,1)))</f>
        <v>2</v>
      </c>
      <c r="N16" s="36"/>
      <c r="O16" s="35">
        <f t="shared" si="4"/>
        <v>6.1852870370370364E-2</v>
      </c>
      <c r="P16" s="34">
        <f>IF(I16=0,"DNS",RANK(O16,$O$7:$O$21,1))</f>
        <v>5</v>
      </c>
      <c r="Q16" s="33" t="str">
        <f t="shared" si="5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6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>IF(I17=0,"DNS",IF($P$2=0,"vindbane",RANK(L17,$L$7:$L$21,1)))</f>
        <v>DNS</v>
      </c>
      <c r="N17" s="50"/>
      <c r="O17" s="49">
        <f t="shared" si="4"/>
        <v>0.15625</v>
      </c>
      <c r="P17" s="48" t="str">
        <f>IF(I17=0,"DNS",RANK(O17,$O$7:$O$21,1))</f>
        <v>DNS</v>
      </c>
      <c r="Q17" s="47" t="str">
        <f t="shared" si="5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6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0</v>
      </c>
      <c r="C18" s="42" t="s">
        <v>65</v>
      </c>
      <c r="D18" s="42" t="s">
        <v>69</v>
      </c>
      <c r="E18" s="42" t="s">
        <v>66</v>
      </c>
      <c r="F18" s="42"/>
      <c r="G18" s="41">
        <f t="shared" si="0"/>
        <v>695</v>
      </c>
      <c r="H18" s="101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>IF(I18=0,"DNS",IF($P$2=0,"vindbane",RANK(L18,$L$7:$L$21,1)))</f>
        <v>7</v>
      </c>
      <c r="N18" s="36"/>
      <c r="O18" s="35">
        <f t="shared" si="4"/>
        <v>6.8080601851851857E-2</v>
      </c>
      <c r="P18" s="34">
        <f>IF(I18=0,"DNS",RANK(O18,$O$7:$O$21,1))</f>
        <v>7</v>
      </c>
      <c r="Q18" s="33" t="str">
        <f t="shared" si="5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6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>IF(I19=0,"DNS",IF($P$2=0,"vindbane",RANK(L19,$L$7:$L$21,1)))</f>
        <v>DNS</v>
      </c>
      <c r="N19" s="50"/>
      <c r="O19" s="49">
        <f t="shared" si="4"/>
        <v>0.15625</v>
      </c>
      <c r="P19" s="48" t="str">
        <f>IF(I19=0,"DNS",RANK(O19,$O$7:$O$21,1))</f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6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>IF(I20=0,"DNS",IF($P$2=0,"vindbane",RANK(L20,$L$7:$L$21,1)))</f>
        <v>DNS</v>
      </c>
      <c r="N20" s="36"/>
      <c r="O20" s="35">
        <f t="shared" si="4"/>
        <v>0.15625</v>
      </c>
      <c r="P20" s="34" t="str">
        <f>IF(I20=0,"DNS",RANK(O20,$O$7:$O$21,1))</f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6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>IF(I21=0,"DNS",IF($P$2=0,"vindbane",RANK(L21,$L$7:$L$21,1)))</f>
        <v>DNS</v>
      </c>
      <c r="N21" s="21"/>
      <c r="O21" s="20">
        <f t="shared" si="4"/>
        <v>0.15625</v>
      </c>
      <c r="P21" s="19" t="str">
        <f>IF(I21=0,"DNS",RANK(O21,$O$7:$O$21,1))</f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6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8" priority="5">
      <formula>$M7=1</formula>
    </cfRule>
    <cfRule type="expression" dxfId="7" priority="6">
      <formula>$M7=2</formula>
    </cfRule>
    <cfRule type="expression" dxfId="6" priority="7">
      <formula>$M7=3</formula>
    </cfRule>
  </conditionalFormatting>
  <conditionalFormatting sqref="O7:P21">
    <cfRule type="expression" dxfId="5" priority="2">
      <formula>$P7=1</formula>
    </cfRule>
    <cfRule type="expression" dxfId="4" priority="3">
      <formula>$P7=2</formula>
    </cfRule>
    <cfRule type="expression" dxfId="3" priority="4">
      <formula>$P7=3</formula>
    </cfRule>
  </conditionalFormatting>
  <conditionalFormatting sqref="Z7:Z21">
    <cfRule type="expression" dxfId="2" priority="1">
      <formula>$Z7&lt;&gt;$Y7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999"/>
  <sheetViews>
    <sheetView topLeftCell="L1" workbookViewId="0">
      <selection activeCell="Z4" sqref="Z4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customWidth="1" outlineLevel="1"/>
    <col min="7" max="7" width="6.85546875" style="1" customWidth="1" outlineLevel="1"/>
    <col min="8" max="8" width="18" style="1" customWidth="1" outlineLevel="1"/>
    <col min="9" max="9" width="15.140625" style="1" customWidth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MAX(G7:G22)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0">
        <v>36526</v>
      </c>
      <c r="M4" s="100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1" si="1">IF(I7&gt;0,I7-H7,0)</f>
        <v>0</v>
      </c>
      <c r="K7" s="60">
        <f t="shared" ref="K7:K21" si="2">(HOUR(J7)*3600)+(MINUTE(J7)*60)+SECOND(J7)</f>
        <v>0</v>
      </c>
      <c r="L7" s="35" t="str">
        <f t="shared" ref="L7:L21" si="3">IF(G7=0,"vælg vindbane",IF(I7=0,13500,K7+($T$2*$P$4-G7*$P$4))/24/60/60)</f>
        <v>vælg vindbane</v>
      </c>
      <c r="M7" s="37" t="str">
        <f>IF(I7=0,"DNS",IF($P$2=0,"vindbane",RANK(L7,$L$7:$L$21,1)))</f>
        <v>DNS</v>
      </c>
      <c r="N7" s="36"/>
      <c r="O7" s="35" t="str">
        <f t="shared" ref="O7:O21" si="4">IF(G7=0,"vælg vindbane",IF(I7&gt;0,L7-($P$4*Y7)/24/60/60,13500/24/60/60))</f>
        <v>vælg vindbane</v>
      </c>
      <c r="P7" s="34" t="str">
        <f>IF(I7=0,"DNS",RANK(O7,$O$7:$O$21,1))</f>
        <v>DNS</v>
      </c>
      <c r="Q7" s="33" t="str">
        <f t="shared" ref="Q7:Q18" si="5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0</v>
      </c>
      <c r="Z7" s="29">
        <f>IF(P7=1,Y7-30,IF(P7=2,Y7-20,IF(P7=3,Y7-10,Y7)))</f>
        <v>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>IF(I8=0,"DNS",IF($P$2=0,"vindbane",RANK(L8,$L$7:$L$21,1)))</f>
        <v>DNS</v>
      </c>
      <c r="N8" s="50"/>
      <c r="O8" s="49" t="str">
        <f t="shared" si="4"/>
        <v>vælg vindbane</v>
      </c>
      <c r="P8" s="48" t="str">
        <f>IF(I8=0,"DNS",RANK(O8,$O$7:$O$21,1))</f>
        <v>DNS</v>
      </c>
      <c r="Q8" s="47" t="str">
        <f t="shared" si="5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0</v>
      </c>
      <c r="Z8" s="29">
        <f t="shared" ref="Z8:Z21" si="6">IF(P8=1,Y8-30,IF(P8=2,Y8-20,IF(P8=3,Y8-10,Y8)))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0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>IF(I9=0,"DNS",IF($P$2=0,"vindbane",RANK(L9,$L$7:$L$21,1)))</f>
        <v>DNS</v>
      </c>
      <c r="N9" s="50"/>
      <c r="O9" s="49" t="str">
        <f t="shared" si="4"/>
        <v>vælg vindbane</v>
      </c>
      <c r="P9" s="48" t="str">
        <f>IF(I9=0,"DNS",RANK(O9,$O$7:$O$21,1))</f>
        <v>DNS</v>
      </c>
      <c r="Q9" s="47" t="str">
        <f t="shared" si="5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0</v>
      </c>
      <c r="Z9" s="29">
        <f t="shared" si="6"/>
        <v>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0</v>
      </c>
      <c r="H10" s="39">
        <v>0.77430555555555503</v>
      </c>
      <c r="I10" s="58"/>
      <c r="J10" s="39">
        <f t="shared" si="1"/>
        <v>0</v>
      </c>
      <c r="K10" s="38">
        <f t="shared" si="2"/>
        <v>0</v>
      </c>
      <c r="L10" s="35" t="str">
        <f t="shared" si="3"/>
        <v>vælg vindbane</v>
      </c>
      <c r="M10" s="37" t="str">
        <f>IF(I10=0,"DNS",IF($P$2=0,"vindbane",RANK(L10,$L$7:$L$21,1)))</f>
        <v>DNS</v>
      </c>
      <c r="N10" s="36"/>
      <c r="O10" s="35" t="str">
        <f t="shared" si="4"/>
        <v>vælg vindbane</v>
      </c>
      <c r="P10" s="34" t="str">
        <f>IF(I10=0,"DNS",RANK(O10,$O$7:$O$21,1))</f>
        <v>DNS</v>
      </c>
      <c r="Q10" s="33" t="str">
        <f t="shared" si="5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0</v>
      </c>
      <c r="Z10" s="29">
        <f t="shared" si="6"/>
        <v>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37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>IF(I11=0,"DNS",IF($P$2=0,"vindbane",RANK(L11,$L$7:$L$21,1)))</f>
        <v>DNS</v>
      </c>
      <c r="N11" s="36"/>
      <c r="O11" s="35" t="str">
        <f t="shared" si="4"/>
        <v>vælg vindbane</v>
      </c>
      <c r="P11" s="34" t="str">
        <f>IF(I11=0,"DNS",RANK(O11,$O$7:$O$21,1))</f>
        <v>DNS</v>
      </c>
      <c r="Q11" s="33" t="str">
        <f t="shared" si="5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0</v>
      </c>
      <c r="Z11" s="29">
        <f t="shared" si="6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0</v>
      </c>
      <c r="H12" s="53">
        <v>0.77430555555555503</v>
      </c>
      <c r="I12" s="54"/>
      <c r="J12" s="53">
        <f t="shared" si="1"/>
        <v>0</v>
      </c>
      <c r="K12" s="52">
        <f t="shared" si="2"/>
        <v>0</v>
      </c>
      <c r="L12" s="49" t="str">
        <f t="shared" si="3"/>
        <v>vælg vindbane</v>
      </c>
      <c r="M12" s="51" t="str">
        <f>IF(I12=0,"DNS",IF($P$2=0,"vindbane",RANK(L12,$L$7:$L$21,1)))</f>
        <v>DNS</v>
      </c>
      <c r="N12" s="50"/>
      <c r="O12" s="49" t="str">
        <f t="shared" si="4"/>
        <v>vælg vindbane</v>
      </c>
      <c r="P12" s="48" t="str">
        <f>IF(I12=0,"DNS",RANK(O12,$O$7:$O$21,1))</f>
        <v>DNS</v>
      </c>
      <c r="Q12" s="47" t="str">
        <f t="shared" si="5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0</v>
      </c>
      <c r="Z12" s="29">
        <f t="shared" si="6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0</v>
      </c>
      <c r="H13" s="39">
        <v>0.77430555555555503</v>
      </c>
      <c r="I13" s="58"/>
      <c r="J13" s="39">
        <f t="shared" si="1"/>
        <v>0</v>
      </c>
      <c r="K13" s="38">
        <f t="shared" si="2"/>
        <v>0</v>
      </c>
      <c r="L13" s="35" t="str">
        <f t="shared" si="3"/>
        <v>vælg vindbane</v>
      </c>
      <c r="M13" s="37" t="str">
        <f>IF(I13=0,"DNS",IF($P$2=0,"vindbane",RANK(L13,$L$7:$L$21,1)))</f>
        <v>DNS</v>
      </c>
      <c r="N13" s="36"/>
      <c r="O13" s="35" t="str">
        <f t="shared" si="4"/>
        <v>vælg vindbane</v>
      </c>
      <c r="P13" s="34" t="str">
        <f>IF(I13=0,"DNS",RANK(O13,$O$7:$O$21,1))</f>
        <v>DNS</v>
      </c>
      <c r="Q13" s="33" t="str">
        <f t="shared" si="5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0</v>
      </c>
      <c r="Z13" s="29">
        <f t="shared" si="6"/>
        <v>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0</v>
      </c>
      <c r="H14" s="39">
        <v>0.77430555555555503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>IF(I14=0,"DNS",IF($P$2=0,"vindbane",RANK(L14,$L$7:$L$21,1)))</f>
        <v>DNS</v>
      </c>
      <c r="N14" s="36"/>
      <c r="O14" s="35" t="str">
        <f t="shared" si="4"/>
        <v>vælg vindbane</v>
      </c>
      <c r="P14" s="34" t="str">
        <f>IF(I14=0,"DNS",RANK(O14,$O$7:$O$21,1))</f>
        <v>DNS</v>
      </c>
      <c r="Q14" s="33" t="str">
        <f t="shared" si="5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0</v>
      </c>
      <c r="Z14" s="29">
        <f t="shared" si="6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0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 t="str">
        <f t="shared" si="3"/>
        <v>vælg vindbane</v>
      </c>
      <c r="M15" s="51" t="str">
        <f>IF(I15=0,"DNS",IF($P$2=0,"vindbane",RANK(L15,$L$7:$L$21,1)))</f>
        <v>DNS</v>
      </c>
      <c r="N15" s="50"/>
      <c r="O15" s="49" t="str">
        <f t="shared" si="4"/>
        <v>vælg vindbane</v>
      </c>
      <c r="P15" s="48" t="str">
        <f>IF(I15=0,"DNS",RANK(O15,$O$7:$O$21,1))</f>
        <v>DNS</v>
      </c>
      <c r="Q15" s="47" t="str">
        <f t="shared" si="5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0</v>
      </c>
      <c r="Z15" s="29">
        <f t="shared" si="6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0</v>
      </c>
      <c r="H16" s="39">
        <v>0.77430555555555503</v>
      </c>
      <c r="I16" s="58"/>
      <c r="J16" s="39">
        <f t="shared" si="1"/>
        <v>0</v>
      </c>
      <c r="K16" s="38">
        <f t="shared" si="2"/>
        <v>0</v>
      </c>
      <c r="L16" s="35" t="str">
        <f t="shared" si="3"/>
        <v>vælg vindbane</v>
      </c>
      <c r="M16" s="37" t="str">
        <f>IF(I16=0,"DNS",IF($P$2=0,"vindbane",RANK(L16,$L$7:$L$21,1)))</f>
        <v>DNS</v>
      </c>
      <c r="N16" s="36"/>
      <c r="O16" s="35" t="str">
        <f t="shared" si="4"/>
        <v>vælg vindbane</v>
      </c>
      <c r="P16" s="34" t="str">
        <f>IF(I16=0,"DNS",RANK(O16,$O$7:$O$21,1))</f>
        <v>DNS</v>
      </c>
      <c r="Q16" s="33" t="str">
        <f t="shared" si="5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0</v>
      </c>
      <c r="Z16" s="29">
        <f t="shared" si="6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0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 t="str">
        <f t="shared" si="3"/>
        <v>vælg vindbane</v>
      </c>
      <c r="M17" s="51" t="str">
        <f>IF(I17=0,"DNS",IF($P$2=0,"vindbane",RANK(L17,$L$7:$L$21,1)))</f>
        <v>DNS</v>
      </c>
      <c r="N17" s="50"/>
      <c r="O17" s="49" t="str">
        <f t="shared" si="4"/>
        <v>vælg vindbane</v>
      </c>
      <c r="P17" s="48" t="str">
        <f>IF(I17=0,"DNS",RANK(O17,$O$7:$O$21,1))</f>
        <v>DNS</v>
      </c>
      <c r="Q17" s="47" t="str">
        <f t="shared" si="5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0</v>
      </c>
      <c r="Z17" s="29">
        <f t="shared" si="6"/>
        <v>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 t="s">
        <v>68</v>
      </c>
      <c r="C18" s="42" t="s">
        <v>65</v>
      </c>
      <c r="D18" s="42" t="s">
        <v>67</v>
      </c>
      <c r="E18" s="42" t="s">
        <v>66</v>
      </c>
      <c r="F18" s="42"/>
      <c r="G18" s="41">
        <f t="shared" si="0"/>
        <v>0</v>
      </c>
      <c r="H18" s="39">
        <v>0.77430555555555503</v>
      </c>
      <c r="I18" s="40"/>
      <c r="J18" s="39">
        <f t="shared" si="1"/>
        <v>0</v>
      </c>
      <c r="K18" s="38">
        <f t="shared" si="2"/>
        <v>0</v>
      </c>
      <c r="L18" s="35" t="str">
        <f t="shared" si="3"/>
        <v>vælg vindbane</v>
      </c>
      <c r="M18" s="37" t="str">
        <f>IF(I18=0,"DNS",IF($P$2=0,"vindbane",RANK(L18,$L$7:$L$21,1)))</f>
        <v>DNS</v>
      </c>
      <c r="N18" s="36"/>
      <c r="O18" s="35" t="str">
        <f t="shared" si="4"/>
        <v>vælg vindbane</v>
      </c>
      <c r="P18" s="34" t="str">
        <f>IF(I18=0,"DNS",RANK(O18,$O$7:$O$21,1))</f>
        <v>DNS</v>
      </c>
      <c r="Q18" s="33" t="str">
        <f t="shared" si="5"/>
        <v>????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0</v>
      </c>
      <c r="Z18" s="29">
        <f t="shared" si="6"/>
        <v>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0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 t="str">
        <f t="shared" si="3"/>
        <v>vælg vindbane</v>
      </c>
      <c r="M19" s="51" t="str">
        <f>IF(I19=0,"DNS",IF($P$2=0,"vindbane",RANK(L19,$L$7:$L$21,1)))</f>
        <v>DNS</v>
      </c>
      <c r="N19" s="50"/>
      <c r="O19" s="49" t="str">
        <f t="shared" si="4"/>
        <v>vælg vindbane</v>
      </c>
      <c r="P19" s="48" t="str">
        <f>IF(I19=0,"DNS",RANK(O19,$O$7:$O$21,1))</f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6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0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 t="str">
        <f t="shared" si="3"/>
        <v>vælg vindbane</v>
      </c>
      <c r="M20" s="37" t="str">
        <f>IF(I20=0,"DNS",IF($P$2=0,"vindbane",RANK(L20,$L$7:$L$21,1)))</f>
        <v>DNS</v>
      </c>
      <c r="N20" s="36"/>
      <c r="O20" s="35" t="str">
        <f t="shared" si="4"/>
        <v>vælg vindbane</v>
      </c>
      <c r="P20" s="34" t="str">
        <f>IF(I20=0,"DNS",RANK(O20,$O$7:$O$21,1))</f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6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0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 t="str">
        <f t="shared" si="3"/>
        <v>vælg vindbane</v>
      </c>
      <c r="M21" s="22" t="str">
        <f>IF(I21=0,"DNS",IF($P$2=0,"vindbane",RANK(L21,$L$7:$L$21,1)))</f>
        <v>DNS</v>
      </c>
      <c r="N21" s="21"/>
      <c r="O21" s="20" t="str">
        <f t="shared" si="4"/>
        <v>vælg vindbane</v>
      </c>
      <c r="P21" s="19" t="str">
        <f>IF(I21=0,"DNS",RANK(O21,$O$7:$O$21,1))</f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6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15" priority="5">
      <formula>$M7=1</formula>
    </cfRule>
    <cfRule type="expression" dxfId="14" priority="6">
      <formula>$M7=2</formula>
    </cfRule>
    <cfRule type="expression" dxfId="13" priority="7">
      <formula>$M7=3</formula>
    </cfRule>
  </conditionalFormatting>
  <conditionalFormatting sqref="O7:P21">
    <cfRule type="expression" dxfId="12" priority="2">
      <formula>$P7=1</formula>
    </cfRule>
    <cfRule type="expression" dxfId="11" priority="3">
      <formula>$P7=2</formula>
    </cfRule>
    <cfRule type="expression" dxfId="10" priority="4">
      <formula>$P7=3</formula>
    </cfRule>
  </conditionalFormatting>
  <conditionalFormatting sqref="Z7:Z21">
    <cfRule type="expression" dxfId="9" priority="1">
      <formula>$Z7&lt;&gt;$Y7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02-05-2023</vt:lpstr>
      <vt:lpstr>Skabelon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dcterms:created xsi:type="dcterms:W3CDTF">2001-02-23T03:42:25Z</dcterms:created>
  <dcterms:modified xsi:type="dcterms:W3CDTF">2023-05-02T19:50:04Z</dcterms:modified>
</cp:coreProperties>
</file>