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7955" windowHeight="897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<sst xmlns="http://schemas.openxmlformats.org/spreadsheetml/2006/main" count="122" uniqueCount="89">
  <si>
    <t>Fredericia Sejlklub.</t>
  </si>
  <si>
    <t xml:space="preserve">    </t>
  </si>
  <si>
    <t>Respitsejlads</t>
  </si>
  <si>
    <t>Dato:</t>
  </si>
  <si>
    <t>Starttid:</t>
  </si>
  <si>
    <t>Banelængde:</t>
  </si>
  <si>
    <t>sømil</t>
  </si>
  <si>
    <t>Sejlnr.</t>
  </si>
  <si>
    <t>Bådtybe</t>
  </si>
  <si>
    <t>Klub</t>
  </si>
  <si>
    <t>Bådnavn</t>
  </si>
  <si>
    <t>TA2004</t>
  </si>
  <si>
    <t>Dif. Tider</t>
  </si>
  <si>
    <t>Starttid</t>
  </si>
  <si>
    <t>DEN   18</t>
  </si>
  <si>
    <t>Granada 31</t>
  </si>
  <si>
    <t>FS</t>
  </si>
  <si>
    <t>Quattro</t>
  </si>
  <si>
    <t>DEN 100</t>
  </si>
  <si>
    <t>Jeanneau Fantas</t>
  </si>
  <si>
    <t>Langtomlænge</t>
  </si>
  <si>
    <t>DEN 1028</t>
  </si>
  <si>
    <t>Elvstrøm 32</t>
  </si>
  <si>
    <t>Promised Land</t>
  </si>
  <si>
    <t>DEN 156</t>
  </si>
  <si>
    <t>Yngling</t>
  </si>
  <si>
    <t>Miss-Y</t>
  </si>
  <si>
    <t>DEN 150</t>
  </si>
  <si>
    <t>Bianca 28</t>
  </si>
  <si>
    <t>Lady Bia</t>
  </si>
  <si>
    <t>DEN 176</t>
  </si>
  <si>
    <t>Drage</t>
  </si>
  <si>
    <t>SB</t>
  </si>
  <si>
    <t>Playmate</t>
  </si>
  <si>
    <t>DEN 17</t>
  </si>
  <si>
    <t>Duet</t>
  </si>
  <si>
    <t>Rigmor</t>
  </si>
  <si>
    <t>DEN 35</t>
  </si>
  <si>
    <t>Adventura</t>
  </si>
  <si>
    <t>DEN 190</t>
  </si>
  <si>
    <t>Grinde</t>
  </si>
  <si>
    <t>Tusindfryd</t>
  </si>
  <si>
    <t>DEN 566</t>
  </si>
  <si>
    <t>Stormsvalen</t>
  </si>
  <si>
    <t>DEN 436</t>
  </si>
  <si>
    <t>Maxi 84</t>
  </si>
  <si>
    <t>Isabel 2</t>
  </si>
  <si>
    <t>DEN 6</t>
  </si>
  <si>
    <t>Q-Vinde</t>
  </si>
  <si>
    <t>Soling</t>
  </si>
  <si>
    <t>Just 4 Fun</t>
  </si>
  <si>
    <t>DEN 453</t>
  </si>
  <si>
    <t>Fun 25</t>
  </si>
  <si>
    <t>Endeavou</t>
  </si>
  <si>
    <t>DEN</t>
  </si>
  <si>
    <t>Dehler 34</t>
  </si>
  <si>
    <t>Go Dooz</t>
  </si>
  <si>
    <t>DEN 333</t>
  </si>
  <si>
    <t>Nina</t>
  </si>
  <si>
    <t>DEN 4</t>
  </si>
  <si>
    <t>Atalanta</t>
  </si>
  <si>
    <t>Sunny</t>
  </si>
  <si>
    <t>DEN  8</t>
  </si>
  <si>
    <t>Impala 36</t>
  </si>
  <si>
    <t>Vita</t>
  </si>
  <si>
    <t>DEN 29</t>
  </si>
  <si>
    <t>Int. 1006</t>
  </si>
  <si>
    <t>Brisen</t>
  </si>
  <si>
    <t>DEN 225</t>
  </si>
  <si>
    <t>X-79</t>
  </si>
  <si>
    <t>X-Mamse</t>
  </si>
  <si>
    <t>DEN 81</t>
  </si>
  <si>
    <t>Luffe 37</t>
  </si>
  <si>
    <t>Safia</t>
  </si>
  <si>
    <t>DEN 137</t>
  </si>
  <si>
    <t>Inka</t>
  </si>
  <si>
    <t>DEN 68</t>
  </si>
  <si>
    <t>BB 10M</t>
  </si>
  <si>
    <t>Bibs</t>
  </si>
  <si>
    <t>DEN 4600</t>
  </si>
  <si>
    <t>Bavaria 46</t>
  </si>
  <si>
    <t>Den Tredje' Bavian</t>
  </si>
  <si>
    <t>Ylva</t>
  </si>
  <si>
    <t>Orkanen</t>
  </si>
  <si>
    <t>DEN 90</t>
  </si>
  <si>
    <t>Giraffen</t>
  </si>
  <si>
    <t>DEN 163</t>
  </si>
  <si>
    <t>X-412</t>
  </si>
  <si>
    <t>Xophie</t>
  </si>
</sst>
</file>

<file path=xl/styles.xml><?xml version="1.0" encoding="utf-8"?>
<styleSheet xmlns="http://schemas.openxmlformats.org/spreadsheetml/2006/main">
  <numFmts count="9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14" fontId="2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20" fontId="2" fillId="0" borderId="2" xfId="0" applyNumberFormat="1" applyFont="1" applyBorder="1" applyAlignment="1" applyProtection="1">
      <alignment horizontal="center"/>
      <protection locked="0"/>
    </xf>
    <xf numFmtId="20" fontId="2" fillId="0" borderId="3" xfId="0" applyNumberFormat="1" applyFont="1" applyBorder="1" applyAlignment="1" applyProtection="1">
      <alignment horizontal="center"/>
      <protection locked="0"/>
    </xf>
    <xf numFmtId="20" fontId="2" fillId="0" borderId="3" xfId="0" applyNumberFormat="1" applyFont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right"/>
    </xf>
    <xf numFmtId="0" fontId="2" fillId="0" borderId="2" xfId="0" applyNumberFormat="1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NumberFormat="1" applyFont="1" applyBorder="1" applyAlignment="1">
      <alignment/>
    </xf>
    <xf numFmtId="2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18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3.00390625" style="0" customWidth="1"/>
    <col min="3" max="3" width="19.8515625" style="0" customWidth="1"/>
    <col min="4" max="4" width="7.7109375" style="0" customWidth="1"/>
    <col min="5" max="5" width="21.00390625" style="0" customWidth="1"/>
    <col min="6" max="6" width="11.140625" style="0" customWidth="1"/>
    <col min="7" max="7" width="12.140625" style="0" customWidth="1"/>
    <col min="8" max="8" width="10.7109375" style="0" customWidth="1"/>
  </cols>
  <sheetData>
    <row r="1" ht="18">
      <c r="B1" s="1" t="s">
        <v>0</v>
      </c>
    </row>
    <row r="2" ht="12.75">
      <c r="B2" t="s">
        <v>1</v>
      </c>
    </row>
    <row r="3" spans="2:7" ht="18">
      <c r="B3" s="1" t="s">
        <v>2</v>
      </c>
      <c r="C3" s="2"/>
      <c r="D3" s="3" t="s">
        <v>3</v>
      </c>
      <c r="E3" s="4">
        <v>39322</v>
      </c>
      <c r="F3" s="5"/>
      <c r="G3" s="5"/>
    </row>
    <row r="4" ht="13.5" thickBot="1"/>
    <row r="5" spans="2:8" ht="18.75" thickBot="1">
      <c r="B5" s="6" t="s">
        <v>4</v>
      </c>
      <c r="C5" s="7">
        <v>0.7708333333333334</v>
      </c>
      <c r="D5" s="8"/>
      <c r="E5" s="9" t="s">
        <v>5</v>
      </c>
      <c r="F5" s="10"/>
      <c r="G5" s="11">
        <v>6.3</v>
      </c>
      <c r="H5" s="12" t="s">
        <v>6</v>
      </c>
    </row>
    <row r="6" spans="2:8" ht="18.75" thickBot="1">
      <c r="B6" s="13"/>
      <c r="C6" s="13"/>
      <c r="D6" s="13"/>
      <c r="E6" s="13"/>
      <c r="F6" s="13"/>
      <c r="G6" s="13"/>
      <c r="H6" s="13"/>
    </row>
    <row r="7" spans="2:8" ht="18">
      <c r="B7" s="14" t="s">
        <v>7</v>
      </c>
      <c r="C7" s="15" t="s">
        <v>8</v>
      </c>
      <c r="D7" s="16" t="s">
        <v>9</v>
      </c>
      <c r="E7" s="15" t="s">
        <v>10</v>
      </c>
      <c r="F7" s="16" t="s">
        <v>11</v>
      </c>
      <c r="G7" s="15" t="s">
        <v>12</v>
      </c>
      <c r="H7" s="17" t="s">
        <v>13</v>
      </c>
    </row>
    <row r="8" spans="1:9" ht="15">
      <c r="A8" s="18">
        <v>1</v>
      </c>
      <c r="B8" s="25" t="s">
        <v>24</v>
      </c>
      <c r="C8" s="27" t="s">
        <v>25</v>
      </c>
      <c r="D8" s="28" t="s">
        <v>16</v>
      </c>
      <c r="E8" s="28" t="s">
        <v>26</v>
      </c>
      <c r="F8" s="29">
        <v>782.8</v>
      </c>
      <c r="G8" s="23">
        <f>(F5-F8)*G2</f>
        <v>0</v>
      </c>
      <c r="H8" s="24">
        <f>C2+TIME(0,0,(G8))</f>
        <v>0</v>
      </c>
      <c r="I8" s="18">
        <v>1</v>
      </c>
    </row>
    <row r="9" spans="1:9" ht="15">
      <c r="A9" s="18">
        <v>2</v>
      </c>
      <c r="B9" s="19" t="s">
        <v>57</v>
      </c>
      <c r="C9" s="20" t="s">
        <v>31</v>
      </c>
      <c r="D9" s="21" t="s">
        <v>16</v>
      </c>
      <c r="E9" s="21" t="s">
        <v>58</v>
      </c>
      <c r="F9" s="26">
        <v>694.8</v>
      </c>
      <c r="G9" s="23" t="e">
        <f>(#REF!-F9)*#REF!</f>
        <v>#REF!</v>
      </c>
      <c r="H9" s="24" t="e">
        <f>#REF!+TIME(0,0,(G9))</f>
        <v>#REF!</v>
      </c>
      <c r="I9" s="18">
        <v>2</v>
      </c>
    </row>
    <row r="10" spans="1:9" ht="15">
      <c r="A10" s="18">
        <v>3</v>
      </c>
      <c r="B10" s="25" t="s">
        <v>74</v>
      </c>
      <c r="C10" s="27" t="s">
        <v>72</v>
      </c>
      <c r="D10" s="28" t="s">
        <v>16</v>
      </c>
      <c r="E10" s="28" t="s">
        <v>75</v>
      </c>
      <c r="F10" s="29">
        <v>654.7</v>
      </c>
      <c r="G10" s="23" t="e">
        <f>(#REF!-F10)*#REF!</f>
        <v>#REF!</v>
      </c>
      <c r="H10" s="24" t="e">
        <f>#REF!+TIME(0,0,(G10))</f>
        <v>#REF!</v>
      </c>
      <c r="I10" s="32">
        <v>3</v>
      </c>
    </row>
    <row r="11" spans="1:9" ht="15">
      <c r="A11" s="18">
        <v>4</v>
      </c>
      <c r="B11" s="25" t="s">
        <v>51</v>
      </c>
      <c r="C11" s="27" t="s">
        <v>52</v>
      </c>
      <c r="D11" s="28" t="s">
        <v>16</v>
      </c>
      <c r="E11" s="28" t="s">
        <v>53</v>
      </c>
      <c r="F11" s="29">
        <v>696.7</v>
      </c>
      <c r="G11" s="23" t="e">
        <f>(#REF!-F11)*#REF!</f>
        <v>#REF!</v>
      </c>
      <c r="H11" s="24" t="e">
        <f>#REF!+TIME(0,0,(G11))</f>
        <v>#REF!</v>
      </c>
      <c r="I11" s="18">
        <v>4</v>
      </c>
    </row>
    <row r="12" spans="1:9" ht="15">
      <c r="A12" s="18">
        <v>5</v>
      </c>
      <c r="B12" s="19" t="s">
        <v>14</v>
      </c>
      <c r="C12" s="20" t="s">
        <v>15</v>
      </c>
      <c r="D12" s="21" t="s">
        <v>16</v>
      </c>
      <c r="E12" s="21" t="s">
        <v>17</v>
      </c>
      <c r="F12" s="22">
        <v>854.4</v>
      </c>
      <c r="G12" s="23" t="e">
        <f>(F12-F12)*G9</f>
        <v>#REF!</v>
      </c>
      <c r="H12" s="24" t="e">
        <f>C9+TIME(0,0,(G12))</f>
        <v>#VALUE!</v>
      </c>
      <c r="I12" s="18">
        <v>5</v>
      </c>
    </row>
    <row r="13" spans="1:9" ht="15">
      <c r="A13" s="18">
        <v>6</v>
      </c>
      <c r="B13" s="25" t="s">
        <v>18</v>
      </c>
      <c r="C13" s="27" t="s">
        <v>49</v>
      </c>
      <c r="D13" s="28" t="s">
        <v>16</v>
      </c>
      <c r="E13" s="28" t="s">
        <v>50</v>
      </c>
      <c r="F13" s="29">
        <v>698.6</v>
      </c>
      <c r="G13" s="23" t="e">
        <f>(F1-F13)*#REF!</f>
        <v>#REF!</v>
      </c>
      <c r="H13" s="24" t="e">
        <f>#REF!+TIME(0,0,(G13))</f>
        <v>#REF!</v>
      </c>
      <c r="I13" s="18">
        <v>6</v>
      </c>
    </row>
    <row r="14" spans="1:9" ht="15">
      <c r="A14" s="18">
        <v>7</v>
      </c>
      <c r="B14" s="25" t="s">
        <v>37</v>
      </c>
      <c r="C14" s="27" t="s">
        <v>82</v>
      </c>
      <c r="D14" s="28" t="s">
        <v>16</v>
      </c>
      <c r="E14" s="28" t="s">
        <v>83</v>
      </c>
      <c r="F14" s="29">
        <v>596.4</v>
      </c>
      <c r="G14" s="23" t="e">
        <f>(#REF!-F14)*#REF!</f>
        <v>#REF!</v>
      </c>
      <c r="H14" s="24" t="e">
        <f>#REF!+TIME(0,0,(G14))</f>
        <v>#REF!</v>
      </c>
      <c r="I14" s="18">
        <v>7</v>
      </c>
    </row>
    <row r="15" spans="1:9" ht="15">
      <c r="A15" s="18">
        <v>8</v>
      </c>
      <c r="B15" s="19" t="s">
        <v>62</v>
      </c>
      <c r="C15" s="20" t="s">
        <v>63</v>
      </c>
      <c r="D15" s="21" t="s">
        <v>16</v>
      </c>
      <c r="E15" s="21" t="s">
        <v>64</v>
      </c>
      <c r="F15" s="22">
        <v>674.8</v>
      </c>
      <c r="G15" s="23" t="e">
        <f>(#REF!-F15)*#REF!</f>
        <v>#REF!</v>
      </c>
      <c r="H15" s="24" t="e">
        <f>#REF!+TIME(0,0,(G15))</f>
        <v>#REF!</v>
      </c>
      <c r="I15" s="18">
        <v>8</v>
      </c>
    </row>
    <row r="16" spans="1:9" ht="15">
      <c r="A16" s="18">
        <v>9</v>
      </c>
      <c r="B16" s="25" t="s">
        <v>68</v>
      </c>
      <c r="C16" s="27" t="s">
        <v>69</v>
      </c>
      <c r="D16" s="28" t="s">
        <v>16</v>
      </c>
      <c r="E16" s="28" t="s">
        <v>70</v>
      </c>
      <c r="F16" s="29">
        <v>663.9</v>
      </c>
      <c r="G16" s="23" t="e">
        <f>(#REF!-F16)*#REF!</f>
        <v>#REF!</v>
      </c>
      <c r="H16" s="24" t="e">
        <f>#REF!+TIME(0,0,(G16))</f>
        <v>#REF!</v>
      </c>
      <c r="I16" s="18">
        <v>9</v>
      </c>
    </row>
    <row r="17" spans="1:9" ht="15">
      <c r="A17" s="18">
        <v>10</v>
      </c>
      <c r="B17" s="30" t="s">
        <v>34</v>
      </c>
      <c r="C17" s="31" t="s">
        <v>35</v>
      </c>
      <c r="D17" s="31" t="s">
        <v>32</v>
      </c>
      <c r="E17" s="31" t="s">
        <v>36</v>
      </c>
      <c r="F17" s="22">
        <v>764.5</v>
      </c>
      <c r="G17" s="23">
        <f>(F11-F17)*G8</f>
        <v>0</v>
      </c>
      <c r="H17" s="24" t="e">
        <f>C8+TIME(0,0,(G17))</f>
        <v>#VALUE!</v>
      </c>
      <c r="I17" s="18">
        <v>10</v>
      </c>
    </row>
    <row r="18" spans="1:9" ht="15">
      <c r="A18" s="18">
        <v>11</v>
      </c>
      <c r="B18" s="19" t="s">
        <v>18</v>
      </c>
      <c r="C18" s="25" t="s">
        <v>19</v>
      </c>
      <c r="D18" s="21" t="s">
        <v>16</v>
      </c>
      <c r="E18" s="21" t="s">
        <v>20</v>
      </c>
      <c r="F18" s="26">
        <v>814.4</v>
      </c>
      <c r="G18" s="23" t="e">
        <f>(F17-F18)*G14</f>
        <v>#REF!</v>
      </c>
      <c r="H18" s="24" t="e">
        <f>C14+TIME(0,0,(G18))</f>
        <v>#VALUE!</v>
      </c>
      <c r="I18" s="18">
        <v>11</v>
      </c>
    </row>
    <row r="19" spans="1:9" ht="15">
      <c r="A19" s="18">
        <v>12</v>
      </c>
      <c r="B19" s="25" t="s">
        <v>84</v>
      </c>
      <c r="C19" s="27" t="s">
        <v>82</v>
      </c>
      <c r="D19" s="28" t="s">
        <v>16</v>
      </c>
      <c r="E19" s="28" t="s">
        <v>85</v>
      </c>
      <c r="F19" s="29">
        <v>578.4</v>
      </c>
      <c r="G19" s="23" t="e">
        <f>(#REF!-F19)*#REF!</f>
        <v>#REF!</v>
      </c>
      <c r="H19" s="24" t="e">
        <f>#REF!+TIME(0,0,(G19))</f>
        <v>#REF!</v>
      </c>
      <c r="I19" s="18">
        <v>12</v>
      </c>
    </row>
    <row r="20" spans="1:9" ht="15">
      <c r="A20" s="18">
        <v>13</v>
      </c>
      <c r="B20" s="30" t="s">
        <v>37</v>
      </c>
      <c r="C20" s="31" t="s">
        <v>35</v>
      </c>
      <c r="D20" s="31" t="s">
        <v>32</v>
      </c>
      <c r="E20" s="31" t="s">
        <v>38</v>
      </c>
      <c r="F20" s="22">
        <v>740.4</v>
      </c>
      <c r="G20" s="23" t="e">
        <f>(F13-F20)*G10</f>
        <v>#REF!</v>
      </c>
      <c r="H20" s="24" t="e">
        <f>C10+TIME(0,0,(G20))</f>
        <v>#VALUE!</v>
      </c>
      <c r="I20" s="18">
        <v>13</v>
      </c>
    </row>
    <row r="21" spans="1:9" ht="15">
      <c r="A21" s="18">
        <v>14</v>
      </c>
      <c r="B21" s="25" t="s">
        <v>27</v>
      </c>
      <c r="C21" s="27" t="s">
        <v>28</v>
      </c>
      <c r="D21" s="28" t="s">
        <v>16</v>
      </c>
      <c r="E21" s="28" t="s">
        <v>29</v>
      </c>
      <c r="F21" s="29">
        <v>782.8</v>
      </c>
      <c r="G21" s="23" t="e">
        <f>(F17-F21)*G14</f>
        <v>#REF!</v>
      </c>
      <c r="H21" s="24" t="e">
        <f>C14+TIME(0,0,(G21))</f>
        <v>#VALUE!</v>
      </c>
      <c r="I21" s="18">
        <v>14</v>
      </c>
    </row>
    <row r="22" spans="1:9" ht="15">
      <c r="A22" s="18">
        <v>15</v>
      </c>
      <c r="B22" s="25" t="s">
        <v>79</v>
      </c>
      <c r="C22" s="27" t="s">
        <v>80</v>
      </c>
      <c r="D22" s="28" t="s">
        <v>16</v>
      </c>
      <c r="E22" s="28" t="s">
        <v>81</v>
      </c>
      <c r="F22" s="29">
        <v>597.1</v>
      </c>
      <c r="G22" s="23" t="e">
        <f>(#REF!-F22)*#REF!</f>
        <v>#REF!</v>
      </c>
      <c r="H22" s="24" t="e">
        <f>#REF!+TIME(0,0,(G22))</f>
        <v>#REF!</v>
      </c>
      <c r="I22" s="18">
        <v>15</v>
      </c>
    </row>
    <row r="23" spans="1:9" ht="15">
      <c r="A23" s="18">
        <v>16</v>
      </c>
      <c r="B23" s="19" t="s">
        <v>21</v>
      </c>
      <c r="C23" s="20" t="s">
        <v>22</v>
      </c>
      <c r="D23" s="21" t="s">
        <v>16</v>
      </c>
      <c r="E23" s="21" t="s">
        <v>23</v>
      </c>
      <c r="F23" s="26">
        <v>790.3</v>
      </c>
      <c r="G23" s="23" t="e">
        <f>(F21-F23)*G18</f>
        <v>#REF!</v>
      </c>
      <c r="H23" s="24" t="e">
        <f>C18+TIME(0,0,G23)</f>
        <v>#VALUE!</v>
      </c>
      <c r="I23" s="18">
        <v>16</v>
      </c>
    </row>
    <row r="24" spans="1:9" ht="15">
      <c r="A24" s="18">
        <v>17</v>
      </c>
      <c r="B24" s="25" t="s">
        <v>86</v>
      </c>
      <c r="C24" s="27" t="s">
        <v>87</v>
      </c>
      <c r="D24" s="28" t="s">
        <v>16</v>
      </c>
      <c r="E24" s="28" t="s">
        <v>88</v>
      </c>
      <c r="F24" s="29">
        <v>556.6</v>
      </c>
      <c r="G24" s="23" t="e">
        <f>(#REF!-F24)*#REF!</f>
        <v>#REF!</v>
      </c>
      <c r="H24" s="24" t="e">
        <f>#REF!+TIME(0,0,(G24))</f>
        <v>#REF!</v>
      </c>
      <c r="I24" s="18">
        <v>17</v>
      </c>
    </row>
    <row r="25" spans="1:9" ht="15">
      <c r="A25" s="18">
        <v>18</v>
      </c>
      <c r="B25" s="25" t="s">
        <v>76</v>
      </c>
      <c r="C25" s="27" t="s">
        <v>77</v>
      </c>
      <c r="D25" s="28" t="s">
        <v>16</v>
      </c>
      <c r="E25" s="27" t="s">
        <v>78</v>
      </c>
      <c r="F25" s="33">
        <v>613.9</v>
      </c>
      <c r="G25" s="23" t="e">
        <f>(F3-F25)*#REF!</f>
        <v>#REF!</v>
      </c>
      <c r="H25" s="24" t="e">
        <f>#REF!+TIME(0,0,(G25))</f>
        <v>#REF!</v>
      </c>
      <c r="I25" s="18">
        <v>18</v>
      </c>
    </row>
    <row r="26" spans="1:9" ht="15">
      <c r="A26" s="18">
        <v>19</v>
      </c>
      <c r="B26" s="25" t="s">
        <v>65</v>
      </c>
      <c r="C26" s="27" t="s">
        <v>66</v>
      </c>
      <c r="D26" s="28" t="s">
        <v>16</v>
      </c>
      <c r="E26" s="28" t="s">
        <v>67</v>
      </c>
      <c r="F26" s="22">
        <v>673</v>
      </c>
      <c r="G26" s="23">
        <f>(F8-F26)*G5</f>
        <v>691.7399999999997</v>
      </c>
      <c r="H26" s="24">
        <f>C5+TIME(0,0,(G26))</f>
        <v>0.7788310185185185</v>
      </c>
      <c r="I26" s="18">
        <v>19</v>
      </c>
    </row>
    <row r="27" spans="1:9" ht="15">
      <c r="A27" s="18">
        <v>20</v>
      </c>
      <c r="B27" s="25" t="s">
        <v>59</v>
      </c>
      <c r="C27" s="27" t="s">
        <v>60</v>
      </c>
      <c r="D27" s="28" t="s">
        <v>16</v>
      </c>
      <c r="E27" s="28" t="s">
        <v>61</v>
      </c>
      <c r="F27" s="29">
        <v>676.6</v>
      </c>
      <c r="G27" s="23">
        <f>(F11-F27)*G8</f>
        <v>0</v>
      </c>
      <c r="H27" s="24" t="e">
        <f>C8+TIME(0,0,(G27))</f>
        <v>#VALUE!</v>
      </c>
      <c r="I27" s="18">
        <v>20</v>
      </c>
    </row>
    <row r="28" spans="1:9" ht="15">
      <c r="A28" s="18">
        <v>21</v>
      </c>
      <c r="B28" s="25" t="s">
        <v>42</v>
      </c>
      <c r="C28" s="27" t="s">
        <v>40</v>
      </c>
      <c r="D28" s="28" t="s">
        <v>16</v>
      </c>
      <c r="E28" s="28" t="s">
        <v>43</v>
      </c>
      <c r="F28" s="29">
        <v>729</v>
      </c>
      <c r="G28" s="23" t="e">
        <f>(F19-F28)*G16</f>
        <v>#REF!</v>
      </c>
      <c r="H28" s="24" t="e">
        <f>C16+TIME(0,0,(G28))</f>
        <v>#VALUE!</v>
      </c>
      <c r="I28" s="18">
        <v>21</v>
      </c>
    </row>
    <row r="29" spans="1:9" ht="15">
      <c r="A29" s="18">
        <v>22</v>
      </c>
      <c r="B29" s="25" t="s">
        <v>39</v>
      </c>
      <c r="C29" s="27" t="s">
        <v>40</v>
      </c>
      <c r="D29" s="28" t="s">
        <v>16</v>
      </c>
      <c r="E29" s="28" t="s">
        <v>41</v>
      </c>
      <c r="F29" s="29">
        <v>738</v>
      </c>
      <c r="G29" s="23" t="e">
        <f>(F21-F29)*G18</f>
        <v>#REF!</v>
      </c>
      <c r="H29" s="24" t="e">
        <f>C18+TIME(0,0,(G29))</f>
        <v>#VALUE!</v>
      </c>
      <c r="I29" s="18">
        <v>22</v>
      </c>
    </row>
    <row r="30" spans="1:9" ht="15">
      <c r="A30" s="18">
        <v>23</v>
      </c>
      <c r="B30" s="25" t="s">
        <v>44</v>
      </c>
      <c r="C30" s="27" t="s">
        <v>45</v>
      </c>
      <c r="D30" s="28" t="s">
        <v>16</v>
      </c>
      <c r="E30" s="28" t="s">
        <v>46</v>
      </c>
      <c r="F30" s="29">
        <v>713.8</v>
      </c>
      <c r="G30" s="23">
        <f>(F20-F30)*G17</f>
        <v>0</v>
      </c>
      <c r="H30" s="24" t="e">
        <f>C17+TIME(0,0,(G30))</f>
        <v>#VALUE!</v>
      </c>
      <c r="I30" s="18">
        <v>23</v>
      </c>
    </row>
    <row r="31" spans="1:9" ht="15">
      <c r="A31" s="18">
        <v>24</v>
      </c>
      <c r="B31" s="30" t="s">
        <v>30</v>
      </c>
      <c r="C31" s="31" t="s">
        <v>31</v>
      </c>
      <c r="D31" s="31" t="s">
        <v>32</v>
      </c>
      <c r="E31" s="31" t="s">
        <v>33</v>
      </c>
      <c r="F31" s="22">
        <v>775.8</v>
      </c>
      <c r="G31" s="23" t="e">
        <f>(F26-F31)*G23</f>
        <v>#REF!</v>
      </c>
      <c r="H31" s="24" t="e">
        <f>C23+TIME(0,0,(G31))</f>
        <v>#VALUE!</v>
      </c>
      <c r="I31" s="18"/>
    </row>
    <row r="32" spans="1:9" ht="15">
      <c r="A32" s="18">
        <v>25</v>
      </c>
      <c r="B32" s="30" t="s">
        <v>47</v>
      </c>
      <c r="C32" s="31" t="s">
        <v>35</v>
      </c>
      <c r="D32" s="31" t="s">
        <v>32</v>
      </c>
      <c r="E32" s="31" t="s">
        <v>48</v>
      </c>
      <c r="F32" s="22">
        <v>710.6</v>
      </c>
      <c r="G32" s="23" t="e">
        <f>(F21-F32)*G18</f>
        <v>#REF!</v>
      </c>
      <c r="H32" s="24" t="e">
        <f>C18+TIME(0,0,(G32))</f>
        <v>#VALUE!</v>
      </c>
      <c r="I32" s="18"/>
    </row>
    <row r="33" spans="1:9" ht="15">
      <c r="A33" s="18">
        <v>26</v>
      </c>
      <c r="B33" s="25" t="s">
        <v>54</v>
      </c>
      <c r="C33" s="27" t="s">
        <v>55</v>
      </c>
      <c r="D33" s="28" t="s">
        <v>16</v>
      </c>
      <c r="E33" s="28" t="s">
        <v>56</v>
      </c>
      <c r="F33" s="29">
        <v>696.5</v>
      </c>
      <c r="G33" s="23" t="e">
        <f>(F19-F33)*G16</f>
        <v>#REF!</v>
      </c>
      <c r="H33" s="24" t="e">
        <f>C16+TIME(0,0,(G33))</f>
        <v>#VALUE!</v>
      </c>
      <c r="I33" s="18"/>
    </row>
    <row r="34" spans="1:9" ht="15">
      <c r="A34" s="34">
        <v>27</v>
      </c>
      <c r="B34" s="25" t="s">
        <v>71</v>
      </c>
      <c r="C34" s="27" t="s">
        <v>72</v>
      </c>
      <c r="D34" s="28" t="s">
        <v>16</v>
      </c>
      <c r="E34" s="28" t="s">
        <v>73</v>
      </c>
      <c r="F34" s="29">
        <v>656.7</v>
      </c>
      <c r="G34" s="23" t="e">
        <f>(F14-F34)*G11</f>
        <v>#REF!</v>
      </c>
      <c r="H34" s="24" t="e">
        <f>C11+TIME(0,0,(G34))</f>
        <v>#VALUE!</v>
      </c>
      <c r="I34" s="32"/>
    </row>
  </sheetData>
  <printOptions/>
  <pageMargins left="0.15748031496062992" right="0.15748031496062992" top="0.35433070866141736" bottom="0.31496062992125984" header="0.07874015748031496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Wraithbone.dk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Torben</dc:creator>
  <cp:keywords/>
  <dc:description/>
  <cp:lastModifiedBy>Torben</cp:lastModifiedBy>
  <cp:lastPrinted>2007-08-28T18:49:19Z</cp:lastPrinted>
  <dcterms:created xsi:type="dcterms:W3CDTF">2007-08-28T18:36:44Z</dcterms:created>
  <dcterms:modified xsi:type="dcterms:W3CDTF">2007-08-28T21:06:13Z</dcterms:modified>
  <cp:category/>
  <cp:version/>
  <cp:contentType/>
  <cp:contentStatus/>
</cp:coreProperties>
</file>